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Мои документы\Для сайта\Сайт - 2019\Диспансеризация - 2019\"/>
    </mc:Choice>
  </mc:AlternateContent>
  <bookViews>
    <workbookView xWindow="0" yWindow="0" windowWidth="19200" windowHeight="11595"/>
  </bookViews>
  <sheets>
    <sheet name="для печати (2)" sheetId="1" r:id="rId1"/>
  </sheets>
  <definedNames>
    <definedName name="_xlnm._FilterDatabase" localSheetId="0" hidden="1">'для печати (2)'!$B$6:$AB$6</definedName>
    <definedName name="_xlnm.Print_Titles" localSheetId="0">'для печати (2)'!$4:$5</definedName>
  </definedNames>
  <calcPr calcId="152511"/>
</workbook>
</file>

<file path=xl/calcChain.xml><?xml version="1.0" encoding="utf-8"?>
<calcChain xmlns="http://schemas.openxmlformats.org/spreadsheetml/2006/main">
  <c r="R105" i="1" l="1"/>
  <c r="P105" i="1"/>
  <c r="N105" i="1"/>
  <c r="J105" i="1"/>
  <c r="H105" i="1"/>
  <c r="R104" i="1"/>
  <c r="P104" i="1"/>
  <c r="N104" i="1"/>
  <c r="J104" i="1"/>
  <c r="H104" i="1"/>
  <c r="R103" i="1"/>
  <c r="P103" i="1"/>
  <c r="N103" i="1"/>
  <c r="J103" i="1"/>
  <c r="H103" i="1"/>
  <c r="R102" i="1"/>
  <c r="P102" i="1"/>
  <c r="N102" i="1"/>
  <c r="J102" i="1"/>
  <c r="H102" i="1"/>
  <c r="R101" i="1"/>
  <c r="P101" i="1"/>
  <c r="N101" i="1"/>
  <c r="J101" i="1"/>
  <c r="H101" i="1"/>
  <c r="R100" i="1"/>
  <c r="P100" i="1"/>
  <c r="N100" i="1"/>
  <c r="J100" i="1"/>
  <c r="H100" i="1"/>
  <c r="R99" i="1"/>
  <c r="P99" i="1"/>
  <c r="N99" i="1"/>
  <c r="J99" i="1"/>
  <c r="H99" i="1"/>
  <c r="R98" i="1"/>
  <c r="P98" i="1"/>
  <c r="N98" i="1"/>
  <c r="J98" i="1"/>
  <c r="H98" i="1"/>
  <c r="R97" i="1"/>
  <c r="P97" i="1"/>
  <c r="N97" i="1"/>
  <c r="J97" i="1"/>
  <c r="H97" i="1"/>
  <c r="R96" i="1"/>
  <c r="P96" i="1"/>
  <c r="N96" i="1"/>
  <c r="J96" i="1"/>
  <c r="H96" i="1"/>
  <c r="R95" i="1"/>
  <c r="P95" i="1"/>
  <c r="N95" i="1"/>
  <c r="J95" i="1"/>
  <c r="H95" i="1"/>
  <c r="R94" i="1"/>
  <c r="P94" i="1"/>
  <c r="N94" i="1"/>
  <c r="J94" i="1"/>
  <c r="H94" i="1"/>
  <c r="R93" i="1"/>
  <c r="P93" i="1"/>
  <c r="N93" i="1"/>
  <c r="J93" i="1"/>
  <c r="H93" i="1"/>
  <c r="R92" i="1"/>
  <c r="P92" i="1"/>
  <c r="N92" i="1"/>
  <c r="J92" i="1"/>
  <c r="H92" i="1"/>
  <c r="R91" i="1"/>
  <c r="P91" i="1"/>
  <c r="N91" i="1"/>
  <c r="J91" i="1"/>
  <c r="H91" i="1"/>
  <c r="R90" i="1"/>
  <c r="P90" i="1"/>
  <c r="N90" i="1"/>
  <c r="J90" i="1"/>
  <c r="H90" i="1"/>
  <c r="R89" i="1"/>
  <c r="P89" i="1"/>
  <c r="N89" i="1"/>
  <c r="J89" i="1"/>
  <c r="H89" i="1"/>
  <c r="R88" i="1"/>
  <c r="P88" i="1"/>
  <c r="N88" i="1"/>
  <c r="J88" i="1"/>
  <c r="H88" i="1"/>
  <c r="R86" i="1"/>
  <c r="P86" i="1"/>
  <c r="N86" i="1"/>
  <c r="J86" i="1"/>
  <c r="H86" i="1"/>
  <c r="R85" i="1"/>
  <c r="P85" i="1"/>
  <c r="N85" i="1"/>
  <c r="J85" i="1"/>
  <c r="H85" i="1"/>
  <c r="R84" i="1"/>
  <c r="P84" i="1"/>
  <c r="N84" i="1"/>
  <c r="J84" i="1"/>
  <c r="H84" i="1"/>
  <c r="R83" i="1"/>
  <c r="P83" i="1"/>
  <c r="N83" i="1"/>
  <c r="J83" i="1"/>
  <c r="H83" i="1"/>
  <c r="R82" i="1"/>
  <c r="P82" i="1"/>
  <c r="N82" i="1"/>
  <c r="J82" i="1"/>
  <c r="H82" i="1"/>
  <c r="R81" i="1"/>
  <c r="P81" i="1"/>
  <c r="N81" i="1"/>
  <c r="J81" i="1"/>
  <c r="H81" i="1"/>
  <c r="R80" i="1"/>
  <c r="P80" i="1"/>
  <c r="N80" i="1"/>
  <c r="J80" i="1"/>
  <c r="H80" i="1"/>
  <c r="R79" i="1"/>
  <c r="P79" i="1"/>
  <c r="N79" i="1"/>
  <c r="J79" i="1"/>
  <c r="H79" i="1"/>
  <c r="R78" i="1"/>
  <c r="P78" i="1"/>
  <c r="N78" i="1"/>
  <c r="J78" i="1"/>
  <c r="H78" i="1"/>
  <c r="R77" i="1"/>
  <c r="P77" i="1"/>
  <c r="N77" i="1"/>
  <c r="J77" i="1"/>
  <c r="H77" i="1"/>
  <c r="R76" i="1"/>
  <c r="P76" i="1"/>
  <c r="N76" i="1"/>
  <c r="J76" i="1"/>
  <c r="H76" i="1"/>
  <c r="R74" i="1"/>
  <c r="P74" i="1"/>
  <c r="N74" i="1"/>
  <c r="J74" i="1"/>
  <c r="H74" i="1"/>
  <c r="R73" i="1"/>
  <c r="P73" i="1"/>
  <c r="N73" i="1"/>
  <c r="J73" i="1"/>
  <c r="H73" i="1"/>
  <c r="R72" i="1"/>
  <c r="P72" i="1"/>
  <c r="N72" i="1"/>
  <c r="J72" i="1"/>
  <c r="H72" i="1"/>
  <c r="R71" i="1"/>
  <c r="P71" i="1"/>
  <c r="N71" i="1"/>
  <c r="J71" i="1"/>
  <c r="H71" i="1"/>
  <c r="R70" i="1"/>
  <c r="P70" i="1"/>
  <c r="N70" i="1"/>
  <c r="J70" i="1"/>
  <c r="H70" i="1"/>
  <c r="R69" i="1"/>
  <c r="P69" i="1"/>
  <c r="N69" i="1"/>
  <c r="J69" i="1"/>
  <c r="H69" i="1"/>
  <c r="R68" i="1"/>
  <c r="P68" i="1"/>
  <c r="N68" i="1"/>
  <c r="J68" i="1"/>
  <c r="H68" i="1"/>
  <c r="R67" i="1"/>
  <c r="P67" i="1"/>
  <c r="N67" i="1"/>
  <c r="J67" i="1"/>
  <c r="H67" i="1"/>
  <c r="R66" i="1"/>
  <c r="P66" i="1"/>
  <c r="N66" i="1"/>
  <c r="J66" i="1"/>
  <c r="H66" i="1"/>
  <c r="R65" i="1"/>
  <c r="P65" i="1"/>
  <c r="N65" i="1"/>
  <c r="J65" i="1"/>
  <c r="H65" i="1"/>
  <c r="R64" i="1"/>
  <c r="P64" i="1"/>
  <c r="N64" i="1"/>
  <c r="R63" i="1"/>
  <c r="P63" i="1"/>
  <c r="N63" i="1"/>
  <c r="J63" i="1"/>
  <c r="H63" i="1"/>
  <c r="R62" i="1"/>
  <c r="P62" i="1"/>
  <c r="N62" i="1"/>
  <c r="J62" i="1"/>
  <c r="H62" i="1"/>
  <c r="H59" i="1"/>
  <c r="R58" i="1"/>
  <c r="P58" i="1"/>
  <c r="N58" i="1"/>
  <c r="J58" i="1"/>
  <c r="H58" i="1"/>
  <c r="R57" i="1"/>
  <c r="P57" i="1"/>
  <c r="N57" i="1"/>
  <c r="J57" i="1"/>
  <c r="H57" i="1"/>
  <c r="R56" i="1"/>
  <c r="P56" i="1"/>
  <c r="N56" i="1"/>
  <c r="J56" i="1"/>
  <c r="H56" i="1"/>
  <c r="R55" i="1"/>
  <c r="P55" i="1"/>
  <c r="N55" i="1"/>
  <c r="J55" i="1"/>
  <c r="H55" i="1"/>
  <c r="R54" i="1"/>
  <c r="P54" i="1"/>
  <c r="N54" i="1"/>
  <c r="J54" i="1"/>
  <c r="H54" i="1"/>
  <c r="R53" i="1"/>
  <c r="P53" i="1"/>
  <c r="N53" i="1"/>
  <c r="J53" i="1"/>
  <c r="H53" i="1"/>
  <c r="R52" i="1"/>
  <c r="P52" i="1"/>
  <c r="N52" i="1"/>
  <c r="J52" i="1"/>
  <c r="H52" i="1"/>
  <c r="R51" i="1"/>
  <c r="P51" i="1"/>
  <c r="N51" i="1"/>
  <c r="J51" i="1"/>
  <c r="H51" i="1"/>
  <c r="R50" i="1"/>
  <c r="P50" i="1"/>
  <c r="N50" i="1"/>
  <c r="J50" i="1"/>
  <c r="H50" i="1"/>
  <c r="R49" i="1"/>
  <c r="P49" i="1"/>
  <c r="N49" i="1"/>
  <c r="J49" i="1"/>
  <c r="H49" i="1"/>
  <c r="R48" i="1"/>
  <c r="P48" i="1"/>
  <c r="N48" i="1"/>
  <c r="J48" i="1"/>
  <c r="H48" i="1"/>
  <c r="R47" i="1"/>
  <c r="P47" i="1"/>
  <c r="N47" i="1"/>
  <c r="J47" i="1"/>
  <c r="H47" i="1"/>
  <c r="R45" i="1"/>
  <c r="P45" i="1"/>
  <c r="N45" i="1"/>
  <c r="J45" i="1"/>
  <c r="H45" i="1"/>
  <c r="R44" i="1"/>
  <c r="P44" i="1"/>
  <c r="N44" i="1"/>
  <c r="J44" i="1"/>
  <c r="H44" i="1"/>
  <c r="R43" i="1"/>
  <c r="P43" i="1"/>
  <c r="N43" i="1"/>
  <c r="J43" i="1"/>
  <c r="H43" i="1"/>
  <c r="R42" i="1"/>
  <c r="P42" i="1"/>
  <c r="N42" i="1"/>
  <c r="J42" i="1"/>
  <c r="H42" i="1"/>
  <c r="R41" i="1"/>
  <c r="P41" i="1"/>
  <c r="N41" i="1"/>
  <c r="J41" i="1"/>
  <c r="H41" i="1"/>
  <c r="R40" i="1"/>
  <c r="P40" i="1"/>
  <c r="N40" i="1"/>
  <c r="J40" i="1"/>
  <c r="H40" i="1"/>
  <c r="R39" i="1"/>
  <c r="P39" i="1"/>
  <c r="N39" i="1"/>
  <c r="J39" i="1"/>
  <c r="H39" i="1"/>
  <c r="R38" i="1"/>
  <c r="P38" i="1"/>
  <c r="N38" i="1"/>
  <c r="J38" i="1"/>
  <c r="H38" i="1"/>
  <c r="R37" i="1"/>
  <c r="P37" i="1"/>
  <c r="N37" i="1"/>
  <c r="J37" i="1"/>
  <c r="H37" i="1"/>
  <c r="R36" i="1"/>
  <c r="P36" i="1"/>
  <c r="N36" i="1"/>
  <c r="J36" i="1"/>
  <c r="H36" i="1"/>
  <c r="R35" i="1"/>
  <c r="P35" i="1"/>
  <c r="N35" i="1"/>
  <c r="J35" i="1"/>
  <c r="H35" i="1"/>
  <c r="R34" i="1"/>
  <c r="P34" i="1"/>
  <c r="N34" i="1"/>
  <c r="J34" i="1"/>
  <c r="H34" i="1"/>
  <c r="R33" i="1"/>
  <c r="P33" i="1"/>
  <c r="N33" i="1"/>
  <c r="J33" i="1"/>
  <c r="H33" i="1"/>
  <c r="R32" i="1"/>
  <c r="P32" i="1"/>
  <c r="N32" i="1"/>
  <c r="J32" i="1"/>
  <c r="H32" i="1"/>
  <c r="R31" i="1"/>
  <c r="P31" i="1"/>
  <c r="N31" i="1"/>
  <c r="J31" i="1"/>
  <c r="H31" i="1"/>
  <c r="R30" i="1"/>
  <c r="P30" i="1"/>
  <c r="N30" i="1"/>
  <c r="J30" i="1"/>
  <c r="H30" i="1"/>
  <c r="R29" i="1"/>
  <c r="P29" i="1"/>
  <c r="N29" i="1"/>
  <c r="J29" i="1"/>
  <c r="H29" i="1"/>
  <c r="R28" i="1"/>
  <c r="P28" i="1"/>
  <c r="N28" i="1"/>
  <c r="J28" i="1"/>
  <c r="H28" i="1"/>
  <c r="R27" i="1"/>
  <c r="P27" i="1"/>
  <c r="N27" i="1"/>
  <c r="J27" i="1"/>
  <c r="H27" i="1"/>
  <c r="R26" i="1"/>
  <c r="P26" i="1"/>
  <c r="N26" i="1"/>
  <c r="J26" i="1"/>
  <c r="H26" i="1"/>
  <c r="R25" i="1"/>
  <c r="P25" i="1"/>
  <c r="N25" i="1"/>
  <c r="J25" i="1"/>
  <c r="H25" i="1"/>
  <c r="R24" i="1"/>
  <c r="P24" i="1"/>
  <c r="N24" i="1"/>
  <c r="J24" i="1"/>
  <c r="H24" i="1"/>
  <c r="R21" i="1"/>
  <c r="P21" i="1"/>
  <c r="N21" i="1"/>
  <c r="J21" i="1"/>
  <c r="H21" i="1"/>
  <c r="R20" i="1"/>
  <c r="P20" i="1"/>
  <c r="N20" i="1"/>
  <c r="J20" i="1"/>
  <c r="H20" i="1"/>
  <c r="R19" i="1"/>
  <c r="P19" i="1"/>
  <c r="N19" i="1"/>
  <c r="J19" i="1"/>
  <c r="H19" i="1"/>
  <c r="R18" i="1"/>
  <c r="P18" i="1"/>
  <c r="N18" i="1"/>
  <c r="J18" i="1"/>
  <c r="H18" i="1"/>
  <c r="R17" i="1"/>
  <c r="P17" i="1"/>
  <c r="N17" i="1"/>
  <c r="J17" i="1"/>
  <c r="H17" i="1"/>
  <c r="R16" i="1"/>
  <c r="P16" i="1"/>
  <c r="N16" i="1"/>
  <c r="J16" i="1"/>
  <c r="H16" i="1"/>
  <c r="R15" i="1"/>
  <c r="P15" i="1"/>
  <c r="N15" i="1"/>
  <c r="R14" i="1"/>
  <c r="P14" i="1"/>
  <c r="N14" i="1"/>
  <c r="J14" i="1"/>
  <c r="H14" i="1"/>
  <c r="R13" i="1"/>
  <c r="P13" i="1"/>
  <c r="N13" i="1"/>
  <c r="J13" i="1"/>
  <c r="H13" i="1"/>
  <c r="W12" i="1"/>
  <c r="R12" i="1"/>
  <c r="P12" i="1"/>
  <c r="N12" i="1"/>
  <c r="J12" i="1"/>
  <c r="H12" i="1"/>
  <c r="W11" i="1"/>
  <c r="R11" i="1"/>
  <c r="P11" i="1"/>
  <c r="N11" i="1"/>
  <c r="J11" i="1"/>
  <c r="H11" i="1"/>
  <c r="W10" i="1"/>
  <c r="R10" i="1"/>
  <c r="P10" i="1"/>
  <c r="N10" i="1"/>
  <c r="J10" i="1"/>
  <c r="H10" i="1"/>
</calcChain>
</file>

<file path=xl/sharedStrings.xml><?xml version="1.0" encoding="utf-8"?>
<sst xmlns="http://schemas.openxmlformats.org/spreadsheetml/2006/main" count="406" uniqueCount="164">
  <si>
    <t>Приложение к письму Министерства здравоохранения Свердловской области</t>
  </si>
  <si>
    <t>Показатели качества диспансеризации взрослого населения Свердловской области за 9 месяцев 2018 года</t>
  </si>
  <si>
    <t>№</t>
  </si>
  <si>
    <t>Медицинская организация</t>
  </si>
  <si>
    <t xml:space="preserve"> Исполнение годовового плана по схеме диспансеризации 1 раз в 3 года, %            </t>
  </si>
  <si>
    <t xml:space="preserve"> Исполнение годовового плана по схеме диспансеризации 1 раз в 2 года, %            </t>
  </si>
  <si>
    <t xml:space="preserve">Исполнение годового плана  профилактического мед. осмотра по приказу    МЗ РФ №1011-н  </t>
  </si>
  <si>
    <t xml:space="preserve">Уд.вес граждан, прошедших 2 этап по схеме 1 раз в 3 года от числа прошедших 1 этап , %      </t>
  </si>
  <si>
    <t>Прошли 1 этап , чел</t>
  </si>
  <si>
    <t>Впервые выявляено заболеваний  на 100 тыс прошедших диспансеризацию</t>
  </si>
  <si>
    <t>Всего впервые выявлено заболеваний, шт.</t>
  </si>
  <si>
    <t xml:space="preserve">Впервые выявляено злокачественных новообразований   на 100 тыс прошедших диспансеризацию </t>
  </si>
  <si>
    <t>Впервые выявлено ЗНО, шт.</t>
  </si>
  <si>
    <t>Прием (осмотр) врачом-терапевтом по завершении исследований первого этапа диспансеризации, проводимых с периодичностью 1 раз в 3 года</t>
  </si>
  <si>
    <t xml:space="preserve"> Болезни системы кровообращения (I00-I99)</t>
  </si>
  <si>
    <t xml:space="preserve">Впервые выявляено заболеваний системы кровообращения  на 100 тыс прошедших обследование по схеме 1 раз в 3 года </t>
  </si>
  <si>
    <t>Сахарный диабет</t>
  </si>
  <si>
    <t xml:space="preserve">Впервые выявляено заболеваний сахарным диабетом на 100 тыс прошедших обследование по схеме 1 раз в 3 года  </t>
  </si>
  <si>
    <t>Болезни органов дыхания</t>
  </si>
  <si>
    <t xml:space="preserve">Впервые выявляено заболеваний органов дыхания на 100 тыс прошедших обследование по схеме 1 раз в 3 года </t>
  </si>
  <si>
    <t xml:space="preserve">Доля лиц на одном терапевтическом участке, находящихся под диспансерным наблюдением,% </t>
  </si>
  <si>
    <t>Установлено ДН от всех зарегистрированных больных с болезнями системы кровообращения (форма 131), %</t>
  </si>
  <si>
    <t>Установлено ДН от всех зарегистрированных больных с злокачественными новообразованиями (форма 131), %</t>
  </si>
  <si>
    <t>округ</t>
  </si>
  <si>
    <t>Число письменных отказов от прохождения диспансеризации в целом</t>
  </si>
  <si>
    <t>Число письменных отказов от прохождения мед. мероприятий в рамках диспансеризации</t>
  </si>
  <si>
    <t xml:space="preserve">Число письменных отказов от маммографии </t>
  </si>
  <si>
    <t>Число письменных отказов от цитологического исследования мазка с шейки матки</t>
  </si>
  <si>
    <t>Число письменных отказов от исследования кала на скрытую кровь</t>
  </si>
  <si>
    <t>На 29.10.2018</t>
  </si>
  <si>
    <t>по данным ТФОМС на 08.10.2018</t>
  </si>
  <si>
    <t>по данным формы № 131 за 9 месяцев 2018</t>
  </si>
  <si>
    <t>мониторинг смертности        от основных причин</t>
  </si>
  <si>
    <t>СВЕРДЛОВСКАЯ ОБЛАСТЬ</t>
  </si>
  <si>
    <t>Восточный округ</t>
  </si>
  <si>
    <t>ГБУЗ СО «Махневская районная больница»</t>
  </si>
  <si>
    <t>нет данных</t>
  </si>
  <si>
    <t>Восточный</t>
  </si>
  <si>
    <t> 2</t>
  </si>
  <si>
    <t>ГБУЗ СО «Талицкая центральная районная больница»</t>
  </si>
  <si>
    <t> 3</t>
  </si>
  <si>
    <t>ГБУЗ СО «Тавдинская центральная районная больница»</t>
  </si>
  <si>
    <t> 4</t>
  </si>
  <si>
    <t>ГБУЗ СО «Байкаловская центральная районная больница»</t>
  </si>
  <si>
    <t>5 </t>
  </si>
  <si>
    <t>ГБУЗ СО «Слободо-Туринская районная больница»</t>
  </si>
  <si>
    <t>6 </t>
  </si>
  <si>
    <t>ГБУЗ СО «Тугулымская центральная районная больница»</t>
  </si>
  <si>
    <t>7 </t>
  </si>
  <si>
    <t>ГБУЗ СО «Туринская центральная районная больница имени О.Д. Зубова»</t>
  </si>
  <si>
    <t>8 </t>
  </si>
  <si>
    <t>ГБУЗ СО «Ирбитская центральная городская больница»</t>
  </si>
  <si>
    <t>9 </t>
  </si>
  <si>
    <t>ГБУЗ СО «Пышминская центральная районная больница»</t>
  </si>
  <si>
    <t>10 </t>
  </si>
  <si>
    <t>ГБУЗ СО «Алапаевская городская больница»</t>
  </si>
  <si>
    <t>11 </t>
  </si>
  <si>
    <t>ГБУЗ СО «Алапаевская центральная районная больница»</t>
  </si>
  <si>
    <t>12 </t>
  </si>
  <si>
    <t>ГБУЗ СО «Артемовская центральная районная больница»</t>
  </si>
  <si>
    <t>13 </t>
  </si>
  <si>
    <t>ГАУЗ СО «Режевская центральная районная больница»</t>
  </si>
  <si>
    <t>14 </t>
  </si>
  <si>
    <t>НУЗ "Отделенческая больница на ст. Егоршино ОАО "РЖД"</t>
  </si>
  <si>
    <t>Горнозаводской округ</t>
  </si>
  <si>
    <t>1 </t>
  </si>
  <si>
    <t>ГБУЗ СО «Городская поликлиника № 3 город Нижний Тагил»</t>
  </si>
  <si>
    <t>Горнозаводской</t>
  </si>
  <si>
    <t>2 </t>
  </si>
  <si>
    <t>ГБУЗ СО «Демидовская городская больница»</t>
  </si>
  <si>
    <t>3 </t>
  </si>
  <si>
    <t>ГБУЗ СО «Городская больница № 4 город Нижний Тагил»</t>
  </si>
  <si>
    <t>4 </t>
  </si>
  <si>
    <t>ГБУЗ СО «Городская поликлиника № 4 город Нижний Тагил»</t>
  </si>
  <si>
    <t>ГБУЗ СО «Городская больница № 1 город Нижний Тагил»</t>
  </si>
  <si>
    <t>ГБУЗ СО «Горноуральская районная больница»</t>
  </si>
  <si>
    <t>ГБУЗ СО «Городская больница ЗАТО Свободный»</t>
  </si>
  <si>
    <t>ГБУЗ СО «Невьянская центральная районная больница»</t>
  </si>
  <si>
    <t>ГБУЗ СО «Кировградская центральная городская больница»</t>
  </si>
  <si>
    <t>ФГБУЗ «ЦМСЧ № 31 ФМБА России» (ГО Новоуральск)</t>
  </si>
  <si>
    <t>ГБУЗ СО «Городская больница город Верхний Тагил»</t>
  </si>
  <si>
    <t>ГБУЗ СО «Верх-Нейвинская городская поликлиника»</t>
  </si>
  <si>
    <t>ГБУЗ СО «Нижнетуринская центральная городская больница»</t>
  </si>
  <si>
    <t>ООО МСЧ «Ванадий»</t>
  </si>
  <si>
    <t>15 </t>
  </si>
  <si>
    <t>ГБУЗ СО «Качканарская центральная городская больница»</t>
  </si>
  <si>
    <t>16 </t>
  </si>
  <si>
    <t>ГБУЗ СО «Красноуральская городская больница»</t>
  </si>
  <si>
    <t>17 </t>
  </si>
  <si>
    <t>ГБУЗ СО «Центральная городская больница город Кушва»</t>
  </si>
  <si>
    <t>18 </t>
  </si>
  <si>
    <t>ГБУЗ СО «Центральная городская больница город Верхняя Тура»</t>
  </si>
  <si>
    <t>19 </t>
  </si>
  <si>
    <t>ГБУЗ СО «Нижнесалдинская центральная городская больница»</t>
  </si>
  <si>
    <t>20 </t>
  </si>
  <si>
    <t>ФГБУЗ МСЧ № 121(ГО Нижняя Салда)</t>
  </si>
  <si>
    <t>21 </t>
  </si>
  <si>
    <t>МУ Медико-санитарная часть «Тирус»</t>
  </si>
  <si>
    <t>22 </t>
  </si>
  <si>
    <t>ГБУЗ СО «Верхнесалдинская центральная городская больница»</t>
  </si>
  <si>
    <t>Екатеринбург</t>
  </si>
  <si>
    <t>МБУ «Центральная городская клиническая больница № 6»</t>
  </si>
  <si>
    <t>МБУ «Центральная городская больница № 2 имени Миславского А.А.»</t>
  </si>
  <si>
    <t>ООО «Медицинское объединение «Новая больница»</t>
  </si>
  <si>
    <t>МБУ «Центральная городская клиническая больница № 1»</t>
  </si>
  <si>
    <t>ООО «Клиника Павлова»</t>
  </si>
  <si>
    <t>МАУЗ «Центральная городская больница № 3» г. Екатеринбург</t>
  </si>
  <si>
    <t>МБУ «Центральная городская больница № 7»</t>
  </si>
  <si>
    <t>МАУ «Центральная городская клиническая больница № 24»</t>
  </si>
  <si>
    <t>МАУ «Центральная городская больница № 20»</t>
  </si>
  <si>
    <t>МАУ «Центральная городская клиническая больница № 23»</t>
  </si>
  <si>
    <t>МБУ «Городская клиническая больница № 14» г.Екатеринбург</t>
  </si>
  <si>
    <t>ОАО ПО «УОМЗ»</t>
  </si>
  <si>
    <t xml:space="preserve">ФГБУЗ МСЧ № 70-УЦПП  им. Ю.А.  Брусницына  ФМБА России  </t>
  </si>
  <si>
    <t>НУЗ «Дорожная больница на ст. Свердловск-Пассажирский ОАО РЖД»</t>
  </si>
  <si>
    <t>Западный округ</t>
  </si>
  <si>
    <t>ГАУЗ СО «Верхнепышминская центральная городская больница имени П.Д. Бородина»</t>
  </si>
  <si>
    <t>Западный</t>
  </si>
  <si>
    <t>ГБУЗ СО «Красноуфимская районная больница»</t>
  </si>
  <si>
    <t>НУЗ «Узловая поликлиника на ст. Красноуфимск» ОАО РЖД</t>
  </si>
  <si>
    <t>ГБУЗ СО «Артинская центральная районная больница»</t>
  </si>
  <si>
    <t>ГБУЗ СО «Полевская центральная городская больница»</t>
  </si>
  <si>
    <t>ГБУЗ СО «Городская больница город Первоуральск»</t>
  </si>
  <si>
    <t>ГБУЗ СО «Нижнесергинская центральная районная больница»</t>
  </si>
  <si>
    <t>ГБУЗ СО «Шалинская центральная городская больница»</t>
  </si>
  <si>
    <t>ГБУЗ СО «Ревдинская городская больница»</t>
  </si>
  <si>
    <t>ГБУЗ СО «Ачитская центральная районная больница»</t>
  </si>
  <si>
    <t>ГБУЗ СО «Бисертская городская больница»</t>
  </si>
  <si>
    <t>ГБУЗ СО «Дегтярская городская больница»</t>
  </si>
  <si>
    <t>ОАО «Северский трубный завод» [ Лечебно-оздоровительный центр ]</t>
  </si>
  <si>
    <t>Северный округ</t>
  </si>
  <si>
    <t>ГБУЗ СО «Карпинская центральная городская больница»</t>
  </si>
  <si>
    <t>Северный</t>
  </si>
  <si>
    <t>ГБУЗ СО «Ивдельская центральная районная больница»</t>
  </si>
  <si>
    <t>ООО Мединский центр «РУСАЛ»</t>
  </si>
  <si>
    <t>ГАУЗ СО «Краснотурьинская городская больница»</t>
  </si>
  <si>
    <t>ГБУЗ  СО «Североуральская центральная городская больница»</t>
  </si>
  <si>
    <t>ГБУЗ СО «Волчанская городская больница»</t>
  </si>
  <si>
    <t>ГБУЗ СО «Серовская городская больница</t>
  </si>
  <si>
    <t>НУЗ «Узловая больница на станции Серов» ОАО РЖД</t>
  </si>
  <si>
    <t>ГБУЗ СО «Центральная районная больница Верхотурского района»</t>
  </si>
  <si>
    <t>ГБУЗ СО «Новолялинская районная больница»</t>
  </si>
  <si>
    <t>ФГБУЗ «ЦМСЧ № 91 ФМБА России» (ГО Лесной)</t>
  </si>
  <si>
    <t>Южный округ</t>
  </si>
  <si>
    <t>ГБУЗ СО «Березовская центральная городская больница»</t>
  </si>
  <si>
    <t>Южный</t>
  </si>
  <si>
    <t>ГБУЗ СО «Сысертская центральная районная больница»</t>
  </si>
  <si>
    <t>ГБУЗ СО «Арамильская городская больница»</t>
  </si>
  <si>
    <t>ГБУЗ СО «Камышловская центральная районная больница»</t>
  </si>
  <si>
    <t>ГАУЗ СО «Городская больница г.Асбест»</t>
  </si>
  <si>
    <t>ГБУЗ СО «Белоярская центральная районная больница»</t>
  </si>
  <si>
    <t>ГБУЗ СО «Богдановичская центральная районная больница»</t>
  </si>
  <si>
    <t>ГАУЗ СО «Сухоложская районная больница»</t>
  </si>
  <si>
    <t>ФГБУЗ «МСЧ № 32 ФМБА России» (ГО Заречный)</t>
  </si>
  <si>
    <t>ГБУЗ СО «Рефтинская городская больница»</t>
  </si>
  <si>
    <t>ГБУЗ СО «Малышевская городская больница»</t>
  </si>
  <si>
    <t>ГБУЗ СО «Каменская центральная районная больница»</t>
  </si>
  <si>
    <t>ГБУЗ СО «Городская больница город Каменск-Уральский»</t>
  </si>
  <si>
    <t>Узловая поликлиника РЖД г. Каменск-Уральский</t>
  </si>
  <si>
    <t>МСЧ ОАО «Каменск-Уральский металлургический завод»</t>
  </si>
  <si>
    <t>Филиал ООО «Клиника ЛМС г.Каменск-Уральский»</t>
  </si>
  <si>
    <t>ФГУП ПО «Октябрь»</t>
  </si>
  <si>
    <t>Богдановичское ОАО "Огнеупоры"</t>
  </si>
  <si>
    <t>ООО "РУСАЛ Медицинский центр"  Каменск-Уральский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</si>
</sst>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tabSelected="1" zoomScale="75" zoomScaleNormal="75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Z1" sqref="Z1:AB1"/>
    </sheetView>
  </sheetViews>
  <sheetFormatPr defaultRowHeight="15.75" x14ac:dyDescent="0.25"/>
  <cols>
    <col min="1" max="1" width="3.42578125" style="1" customWidth="1"/>
    <col min="2" max="2" width="65.85546875" style="2" customWidth="1"/>
    <col min="3" max="3" width="11" style="3" customWidth="1"/>
    <col min="4" max="4" width="15.140625" style="3" customWidth="1"/>
    <col min="5" max="5" width="16.28515625" style="3" customWidth="1"/>
    <col min="6" max="6" width="16.140625" style="3" customWidth="1"/>
    <col min="7" max="7" width="16.140625" style="3" hidden="1" customWidth="1"/>
    <col min="8" max="8" width="15.7109375" style="4" customWidth="1"/>
    <col min="9" max="9" width="12.7109375" style="4" hidden="1" customWidth="1"/>
    <col min="10" max="10" width="11.5703125" style="4" customWidth="1"/>
    <col min="11" max="11" width="11.5703125" style="4" hidden="1" customWidth="1"/>
    <col min="12" max="12" width="12.7109375" style="4" hidden="1" customWidth="1"/>
    <col min="13" max="13" width="13.7109375" style="4" hidden="1" customWidth="1"/>
    <col min="14" max="14" width="12" style="3" customWidth="1"/>
    <col min="15" max="15" width="11.7109375" style="3" hidden="1" customWidth="1"/>
    <col min="16" max="16" width="12.7109375" style="3" customWidth="1"/>
    <col min="17" max="17" width="12.7109375" style="3" hidden="1" customWidth="1"/>
    <col min="18" max="18" width="12.140625" style="4" customWidth="1"/>
    <col min="19" max="19" width="12.28515625" style="3" customWidth="1"/>
    <col min="20" max="20" width="20.5703125" style="5" hidden="1" customWidth="1"/>
    <col min="21" max="21" width="19.140625" style="5" hidden="1" customWidth="1"/>
    <col min="22" max="22" width="17.28515625" style="5" hidden="1" customWidth="1"/>
    <col min="23" max="23" width="9.140625" style="5" hidden="1" customWidth="1"/>
    <col min="24" max="24" width="13.28515625" style="6" customWidth="1"/>
    <col min="25" max="25" width="13.140625" style="6" customWidth="1"/>
    <col min="26" max="26" width="15.5703125" style="5" customWidth="1"/>
    <col min="27" max="27" width="12.42578125" style="5" customWidth="1"/>
    <col min="28" max="28" width="11.42578125" style="5" customWidth="1"/>
    <col min="29" max="16384" width="9.140625" style="5"/>
  </cols>
  <sheetData>
    <row r="1" spans="1:28" ht="48.75" customHeight="1" x14ac:dyDescent="0.25">
      <c r="Z1" s="41" t="s">
        <v>0</v>
      </c>
      <c r="AA1" s="41"/>
      <c r="AB1" s="41"/>
    </row>
    <row r="2" spans="1:28" ht="27" customHeight="1" x14ac:dyDescent="0.3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8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8" ht="213" customHeight="1" x14ac:dyDescent="0.25">
      <c r="A4" s="44" t="s">
        <v>2</v>
      </c>
      <c r="B4" s="45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7" t="s">
        <v>9</v>
      </c>
      <c r="I4" s="10" t="s">
        <v>10</v>
      </c>
      <c r="J4" s="7" t="s">
        <v>11</v>
      </c>
      <c r="K4" s="10" t="s">
        <v>12</v>
      </c>
      <c r="L4" s="10" t="s">
        <v>13</v>
      </c>
      <c r="M4" s="10" t="s">
        <v>14</v>
      </c>
      <c r="N4" s="7" t="s">
        <v>15</v>
      </c>
      <c r="O4" s="10" t="s">
        <v>16</v>
      </c>
      <c r="P4" s="7" t="s">
        <v>17</v>
      </c>
      <c r="Q4" s="10" t="s">
        <v>18</v>
      </c>
      <c r="R4" s="7" t="s">
        <v>19</v>
      </c>
      <c r="S4" s="7" t="s">
        <v>20</v>
      </c>
      <c r="T4" s="11" t="s">
        <v>21</v>
      </c>
      <c r="U4" s="11" t="s">
        <v>22</v>
      </c>
      <c r="V4" s="12" t="s">
        <v>23</v>
      </c>
      <c r="W4" s="13"/>
      <c r="X4" s="14" t="s">
        <v>24</v>
      </c>
      <c r="Y4" s="14" t="s">
        <v>25</v>
      </c>
      <c r="Z4" s="14" t="s">
        <v>26</v>
      </c>
      <c r="AA4" s="14" t="s">
        <v>27</v>
      </c>
      <c r="AB4" s="14" t="s">
        <v>28</v>
      </c>
    </row>
    <row r="5" spans="1:28" ht="39.75" customHeight="1" x14ac:dyDescent="0.25">
      <c r="A5" s="44"/>
      <c r="B5" s="45"/>
      <c r="C5" s="46" t="s">
        <v>29</v>
      </c>
      <c r="D5" s="46"/>
      <c r="E5" s="46" t="s">
        <v>30</v>
      </c>
      <c r="F5" s="46"/>
      <c r="G5" s="46"/>
      <c r="H5" s="46" t="s">
        <v>31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7" t="s">
        <v>32</v>
      </c>
      <c r="T5" s="14"/>
      <c r="U5" s="14"/>
      <c r="V5" s="15"/>
      <c r="W5" s="13"/>
      <c r="X5" s="44" t="s">
        <v>31</v>
      </c>
      <c r="Y5" s="44"/>
      <c r="Z5" s="44"/>
      <c r="AA5" s="44"/>
      <c r="AB5" s="44"/>
    </row>
    <row r="6" spans="1:28" ht="39.75" customHeight="1" x14ac:dyDescent="0.25">
      <c r="A6" s="15"/>
      <c r="B6" s="1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7"/>
      <c r="T6" s="14"/>
      <c r="U6" s="14"/>
      <c r="V6" s="15"/>
      <c r="W6" s="13"/>
      <c r="X6" s="15"/>
      <c r="Y6" s="15"/>
      <c r="Z6" s="15"/>
      <c r="AA6" s="15"/>
      <c r="AB6" s="15"/>
    </row>
    <row r="7" spans="1:28" s="24" customFormat="1" ht="27" customHeight="1" x14ac:dyDescent="0.25">
      <c r="A7" s="17"/>
      <c r="B7" s="18" t="s">
        <v>33</v>
      </c>
      <c r="C7" s="19">
        <v>61.4</v>
      </c>
      <c r="D7" s="19">
        <v>33.9</v>
      </c>
      <c r="E7" s="20">
        <v>37</v>
      </c>
      <c r="F7" s="21">
        <v>20.3</v>
      </c>
      <c r="G7" s="21">
        <v>477787</v>
      </c>
      <c r="H7" s="19">
        <v>16484.3</v>
      </c>
      <c r="I7" s="19"/>
      <c r="J7" s="19">
        <v>84.1</v>
      </c>
      <c r="K7" s="19"/>
      <c r="L7" s="19"/>
      <c r="M7" s="19"/>
      <c r="N7" s="19">
        <v>7123.4</v>
      </c>
      <c r="O7" s="19"/>
      <c r="P7" s="19">
        <v>595.20000000000005</v>
      </c>
      <c r="Q7" s="19"/>
      <c r="R7" s="19">
        <v>550.70000000000005</v>
      </c>
      <c r="S7" s="19">
        <v>34.6</v>
      </c>
      <c r="T7" s="22"/>
      <c r="U7" s="22"/>
      <c r="V7" s="23"/>
      <c r="W7" s="17"/>
      <c r="X7" s="23">
        <v>746</v>
      </c>
      <c r="Y7" s="23">
        <v>12021</v>
      </c>
      <c r="Z7" s="23">
        <v>4804</v>
      </c>
      <c r="AA7" s="23">
        <v>3403</v>
      </c>
      <c r="AB7" s="23">
        <v>444</v>
      </c>
    </row>
    <row r="8" spans="1:28" s="27" customFormat="1" ht="21.75" customHeight="1" x14ac:dyDescent="0.25">
      <c r="A8" s="39" t="s">
        <v>34</v>
      </c>
      <c r="B8" s="40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6"/>
    </row>
    <row r="9" spans="1:28" ht="30" customHeight="1" x14ac:dyDescent="0.25">
      <c r="A9" s="28">
        <v>1</v>
      </c>
      <c r="B9" s="29" t="s">
        <v>35</v>
      </c>
      <c r="C9" s="30">
        <v>91</v>
      </c>
      <c r="D9" s="30">
        <v>69.7</v>
      </c>
      <c r="E9" s="30"/>
      <c r="F9" s="30">
        <v>6.5</v>
      </c>
      <c r="G9" s="30" t="s">
        <v>36</v>
      </c>
      <c r="H9" s="30" t="s">
        <v>36</v>
      </c>
      <c r="I9" s="31">
        <v>3</v>
      </c>
      <c r="J9" s="30" t="s">
        <v>36</v>
      </c>
      <c r="K9" s="31">
        <v>0</v>
      </c>
      <c r="L9" s="31"/>
      <c r="M9" s="31">
        <v>3</v>
      </c>
      <c r="N9" s="30" t="s">
        <v>36</v>
      </c>
      <c r="O9" s="13">
        <v>0</v>
      </c>
      <c r="P9" s="30" t="s">
        <v>36</v>
      </c>
      <c r="Q9" s="32">
        <v>0</v>
      </c>
      <c r="R9" s="30" t="s">
        <v>36</v>
      </c>
      <c r="S9" s="30">
        <v>0</v>
      </c>
      <c r="T9" s="33">
        <v>0</v>
      </c>
      <c r="U9" s="28" t="e">
        <v>#DIV/0!</v>
      </c>
      <c r="V9" s="34" t="s">
        <v>37</v>
      </c>
      <c r="W9" s="15"/>
      <c r="X9" s="31">
        <v>0</v>
      </c>
      <c r="Y9" s="31">
        <v>6</v>
      </c>
      <c r="Z9" s="30" t="s">
        <v>36</v>
      </c>
      <c r="AA9" s="30" t="s">
        <v>36</v>
      </c>
      <c r="AB9" s="30" t="s">
        <v>36</v>
      </c>
    </row>
    <row r="10" spans="1:28" x14ac:dyDescent="0.25">
      <c r="A10" s="28" t="s">
        <v>38</v>
      </c>
      <c r="B10" s="29" t="s">
        <v>39</v>
      </c>
      <c r="C10" s="30">
        <v>82.2</v>
      </c>
      <c r="D10" s="30">
        <v>29.9</v>
      </c>
      <c r="E10" s="16">
        <v>20.7</v>
      </c>
      <c r="F10" s="30">
        <v>26.8</v>
      </c>
      <c r="G10" s="35">
        <v>5556</v>
      </c>
      <c r="H10" s="36">
        <f>I10/G10*100000</f>
        <v>21202.303815694744</v>
      </c>
      <c r="I10" s="31">
        <v>1178</v>
      </c>
      <c r="J10" s="36">
        <f>K10/G10*100000</f>
        <v>17.998560115190784</v>
      </c>
      <c r="K10" s="31">
        <v>1</v>
      </c>
      <c r="L10" s="31">
        <v>5877</v>
      </c>
      <c r="M10" s="31">
        <v>364</v>
      </c>
      <c r="N10" s="30">
        <f t="shared" ref="N10:N21" si="0">M10/L10*100000</f>
        <v>6193.6362089501454</v>
      </c>
      <c r="O10" s="13">
        <v>68</v>
      </c>
      <c r="P10" s="30">
        <f t="shared" ref="P10:P21" si="1">O10/L10*100000</f>
        <v>1157.0529181555214</v>
      </c>
      <c r="Q10" s="32">
        <v>44</v>
      </c>
      <c r="R10" s="30">
        <f t="shared" ref="R10:R21" si="2">Q10/L10*100000</f>
        <v>748.68129998298457</v>
      </c>
      <c r="S10" s="16">
        <v>28.5</v>
      </c>
      <c r="T10" s="33">
        <v>0.64200000000000002</v>
      </c>
      <c r="U10" s="15">
        <v>100</v>
      </c>
      <c r="V10" s="34" t="s">
        <v>37</v>
      </c>
      <c r="W10" s="15">
        <f>29531/313513*100000</f>
        <v>9419.3861179600208</v>
      </c>
      <c r="X10" s="31">
        <v>0</v>
      </c>
      <c r="Y10" s="31">
        <v>1</v>
      </c>
      <c r="Z10" s="31">
        <v>6</v>
      </c>
      <c r="AA10" s="31">
        <v>4</v>
      </c>
      <c r="AB10" s="31">
        <v>7</v>
      </c>
    </row>
    <row r="11" spans="1:28" x14ac:dyDescent="0.25">
      <c r="A11" s="28" t="s">
        <v>40</v>
      </c>
      <c r="B11" s="29" t="s">
        <v>41</v>
      </c>
      <c r="C11" s="30">
        <v>62.3</v>
      </c>
      <c r="D11" s="30">
        <v>18.3</v>
      </c>
      <c r="E11" s="16">
        <v>42.9</v>
      </c>
      <c r="F11" s="30">
        <v>35.1</v>
      </c>
      <c r="G11" s="35">
        <v>4121</v>
      </c>
      <c r="H11" s="36">
        <f>I11/G11*100000</f>
        <v>21111.380732831836</v>
      </c>
      <c r="I11" s="31">
        <v>870</v>
      </c>
      <c r="J11" s="36">
        <f>K11/G11*100000</f>
        <v>0</v>
      </c>
      <c r="K11" s="31">
        <v>0</v>
      </c>
      <c r="L11" s="31">
        <v>4101</v>
      </c>
      <c r="M11" s="31">
        <v>31</v>
      </c>
      <c r="N11" s="30">
        <f t="shared" si="0"/>
        <v>755.91319190441357</v>
      </c>
      <c r="O11" s="13">
        <v>39</v>
      </c>
      <c r="P11" s="30">
        <f t="shared" si="1"/>
        <v>950.98756400877846</v>
      </c>
      <c r="Q11" s="32">
        <v>7</v>
      </c>
      <c r="R11" s="30">
        <f t="shared" si="2"/>
        <v>170.69007559131919</v>
      </c>
      <c r="S11" s="16">
        <v>34.799999999999997</v>
      </c>
      <c r="T11" s="33">
        <v>0.65700000000000003</v>
      </c>
      <c r="U11" s="28" t="e">
        <v>#DIV/0!</v>
      </c>
      <c r="V11" s="34" t="s">
        <v>37</v>
      </c>
      <c r="W11" s="15">
        <f>2224/313513*100000</f>
        <v>709.38047226111837</v>
      </c>
      <c r="X11" s="31">
        <v>2</v>
      </c>
      <c r="Y11" s="31">
        <v>185</v>
      </c>
      <c r="Z11" s="31">
        <v>38</v>
      </c>
      <c r="AA11" s="31">
        <v>33</v>
      </c>
      <c r="AB11" s="31">
        <v>90</v>
      </c>
    </row>
    <row r="12" spans="1:28" x14ac:dyDescent="0.25">
      <c r="A12" s="28" t="s">
        <v>42</v>
      </c>
      <c r="B12" s="29" t="s">
        <v>43</v>
      </c>
      <c r="C12" s="30">
        <v>85</v>
      </c>
      <c r="D12" s="30">
        <v>67.900000000000006</v>
      </c>
      <c r="E12" s="16">
        <v>56.8</v>
      </c>
      <c r="F12" s="30">
        <v>35.799999999999997</v>
      </c>
      <c r="G12" s="35">
        <v>2518</v>
      </c>
      <c r="H12" s="36">
        <f>I12/G12*100000</f>
        <v>9531.3741064336773</v>
      </c>
      <c r="I12" s="31">
        <v>240</v>
      </c>
      <c r="J12" s="36">
        <f>K12/G12*100000</f>
        <v>119.14217633042098</v>
      </c>
      <c r="K12" s="31">
        <v>3</v>
      </c>
      <c r="L12" s="31">
        <v>1747</v>
      </c>
      <c r="M12" s="31">
        <v>135</v>
      </c>
      <c r="N12" s="30">
        <f t="shared" si="0"/>
        <v>7727.5329135661141</v>
      </c>
      <c r="O12" s="13">
        <v>5</v>
      </c>
      <c r="P12" s="30">
        <f t="shared" si="1"/>
        <v>286.20492272467084</v>
      </c>
      <c r="Q12" s="32">
        <v>2</v>
      </c>
      <c r="R12" s="30">
        <f t="shared" si="2"/>
        <v>114.48196908986833</v>
      </c>
      <c r="S12" s="16">
        <v>35</v>
      </c>
      <c r="T12" s="33">
        <v>1.038</v>
      </c>
      <c r="U12" s="28" t="e">
        <v>#DIV/0!</v>
      </c>
      <c r="V12" s="34" t="s">
        <v>37</v>
      </c>
      <c r="W12" s="15">
        <f>2117/313513*100000</f>
        <v>675.25110601474262</v>
      </c>
      <c r="X12" s="31">
        <v>0</v>
      </c>
      <c r="Y12" s="31">
        <v>232</v>
      </c>
      <c r="Z12" s="31">
        <v>126</v>
      </c>
      <c r="AA12" s="31">
        <v>15</v>
      </c>
      <c r="AB12" s="31">
        <v>18</v>
      </c>
    </row>
    <row r="13" spans="1:28" x14ac:dyDescent="0.25">
      <c r="A13" s="28" t="s">
        <v>44</v>
      </c>
      <c r="B13" s="29" t="s">
        <v>45</v>
      </c>
      <c r="C13" s="30">
        <v>80.099999999999994</v>
      </c>
      <c r="D13" s="30">
        <v>66.3</v>
      </c>
      <c r="E13" s="16">
        <v>75</v>
      </c>
      <c r="F13" s="30">
        <v>20</v>
      </c>
      <c r="G13" s="35">
        <v>1185</v>
      </c>
      <c r="H13" s="36">
        <f>I13/G13*100000</f>
        <v>30464.135021097045</v>
      </c>
      <c r="I13" s="31">
        <v>361</v>
      </c>
      <c r="J13" s="36">
        <f>K13/G13*100000</f>
        <v>0</v>
      </c>
      <c r="K13" s="31">
        <v>0</v>
      </c>
      <c r="L13" s="31">
        <v>1546</v>
      </c>
      <c r="M13" s="31">
        <v>52</v>
      </c>
      <c r="N13" s="30">
        <f t="shared" si="0"/>
        <v>3363.5187580853813</v>
      </c>
      <c r="O13" s="13">
        <v>22</v>
      </c>
      <c r="P13" s="30">
        <f t="shared" si="1"/>
        <v>1423.0271668822768</v>
      </c>
      <c r="Q13" s="32">
        <v>8</v>
      </c>
      <c r="R13" s="30">
        <f t="shared" si="2"/>
        <v>517.46442432082802</v>
      </c>
      <c r="S13" s="16">
        <v>43.4</v>
      </c>
      <c r="T13" s="33">
        <v>0</v>
      </c>
      <c r="U13" s="28" t="e">
        <v>#DIV/0!</v>
      </c>
      <c r="V13" s="34" t="s">
        <v>37</v>
      </c>
      <c r="W13" s="15"/>
      <c r="X13" s="31">
        <v>10</v>
      </c>
      <c r="Y13" s="31">
        <v>22</v>
      </c>
      <c r="Z13" s="31">
        <v>0</v>
      </c>
      <c r="AA13" s="31">
        <v>0</v>
      </c>
      <c r="AB13" s="31">
        <v>0</v>
      </c>
    </row>
    <row r="14" spans="1:28" x14ac:dyDescent="0.25">
      <c r="A14" s="28" t="s">
        <v>46</v>
      </c>
      <c r="B14" s="29" t="s">
        <v>47</v>
      </c>
      <c r="C14" s="30">
        <v>50.1</v>
      </c>
      <c r="D14" s="30">
        <v>42.3</v>
      </c>
      <c r="E14" s="16">
        <v>2.1</v>
      </c>
      <c r="F14" s="30">
        <v>2.7</v>
      </c>
      <c r="G14" s="35">
        <v>623</v>
      </c>
      <c r="H14" s="36">
        <f>I14/G14*100000</f>
        <v>321.02728731942216</v>
      </c>
      <c r="I14" s="31">
        <v>2</v>
      </c>
      <c r="J14" s="36">
        <f>K14/G14*100000</f>
        <v>0</v>
      </c>
      <c r="K14" s="31">
        <v>0</v>
      </c>
      <c r="L14" s="31">
        <v>592</v>
      </c>
      <c r="M14" s="31">
        <v>0</v>
      </c>
      <c r="N14" s="30">
        <f t="shared" si="0"/>
        <v>0</v>
      </c>
      <c r="O14" s="13">
        <v>8</v>
      </c>
      <c r="P14" s="30">
        <f t="shared" si="1"/>
        <v>1351.3513513513515</v>
      </c>
      <c r="Q14" s="32">
        <v>0</v>
      </c>
      <c r="R14" s="30">
        <f t="shared" si="2"/>
        <v>0</v>
      </c>
      <c r="S14" s="16">
        <v>15</v>
      </c>
      <c r="T14" s="28" t="e">
        <v>#DIV/0!</v>
      </c>
      <c r="U14" s="28" t="e">
        <v>#DIV/0!</v>
      </c>
      <c r="V14" s="34" t="s">
        <v>37</v>
      </c>
      <c r="W14" s="15"/>
      <c r="X14" s="31">
        <v>0</v>
      </c>
      <c r="Y14" s="31">
        <v>2</v>
      </c>
      <c r="Z14" s="31">
        <v>0</v>
      </c>
      <c r="AA14" s="31">
        <v>0</v>
      </c>
      <c r="AB14" s="31">
        <v>0</v>
      </c>
    </row>
    <row r="15" spans="1:28" ht="30.75" customHeight="1" x14ac:dyDescent="0.25">
      <c r="A15" s="28" t="s">
        <v>48</v>
      </c>
      <c r="B15" s="29" t="s">
        <v>49</v>
      </c>
      <c r="C15" s="30">
        <v>55.5</v>
      </c>
      <c r="D15" s="30">
        <v>17.899999999999999</v>
      </c>
      <c r="E15" s="16">
        <v>22.2</v>
      </c>
      <c r="F15" s="30">
        <v>2.4</v>
      </c>
      <c r="G15" s="35">
        <v>0</v>
      </c>
      <c r="H15" s="30" t="s">
        <v>36</v>
      </c>
      <c r="I15" s="31">
        <v>442</v>
      </c>
      <c r="J15" s="30" t="s">
        <v>36</v>
      </c>
      <c r="K15" s="31">
        <v>0</v>
      </c>
      <c r="L15" s="31">
        <v>2216</v>
      </c>
      <c r="M15" s="31">
        <v>83</v>
      </c>
      <c r="N15" s="30">
        <f t="shared" si="0"/>
        <v>3745.4873646209385</v>
      </c>
      <c r="O15" s="13">
        <v>98</v>
      </c>
      <c r="P15" s="30">
        <f t="shared" si="1"/>
        <v>4422.3826714801444</v>
      </c>
      <c r="Q15" s="32">
        <v>3</v>
      </c>
      <c r="R15" s="30">
        <f t="shared" si="2"/>
        <v>135.37906137184115</v>
      </c>
      <c r="S15" s="30">
        <v>42.5</v>
      </c>
      <c r="T15" s="33">
        <v>0.11600000000000001</v>
      </c>
      <c r="U15" s="28" t="e">
        <v>#DIV/0!</v>
      </c>
      <c r="V15" s="34" t="s">
        <v>37</v>
      </c>
      <c r="W15" s="15"/>
      <c r="X15" s="31">
        <v>110</v>
      </c>
      <c r="Y15" s="31">
        <v>455</v>
      </c>
      <c r="Z15" s="31">
        <v>76</v>
      </c>
      <c r="AA15" s="31">
        <v>31</v>
      </c>
      <c r="AB15" s="31">
        <v>39</v>
      </c>
    </row>
    <row r="16" spans="1:28" x14ac:dyDescent="0.25">
      <c r="A16" s="28" t="s">
        <v>50</v>
      </c>
      <c r="B16" s="29" t="s">
        <v>51</v>
      </c>
      <c r="C16" s="30">
        <v>57</v>
      </c>
      <c r="D16" s="30">
        <v>30.8</v>
      </c>
      <c r="E16" s="16">
        <v>49.3</v>
      </c>
      <c r="F16" s="30">
        <v>24</v>
      </c>
      <c r="G16" s="35">
        <v>6728</v>
      </c>
      <c r="H16" s="36">
        <f t="shared" ref="H16:H21" si="3">I16/G16*100000</f>
        <v>21908.442330558857</v>
      </c>
      <c r="I16" s="31">
        <v>1474</v>
      </c>
      <c r="J16" s="36">
        <f t="shared" ref="J16:J21" si="4">K16/G16*100000</f>
        <v>74.316290130796673</v>
      </c>
      <c r="K16" s="31">
        <v>5</v>
      </c>
      <c r="L16" s="31">
        <v>5999</v>
      </c>
      <c r="M16" s="31">
        <v>409</v>
      </c>
      <c r="N16" s="30">
        <f t="shared" si="0"/>
        <v>6817.802967161193</v>
      </c>
      <c r="O16" s="13">
        <v>8</v>
      </c>
      <c r="P16" s="30">
        <f t="shared" si="1"/>
        <v>133.35555925987666</v>
      </c>
      <c r="Q16" s="32">
        <v>0</v>
      </c>
      <c r="R16" s="30">
        <f t="shared" si="2"/>
        <v>0</v>
      </c>
      <c r="S16" s="16">
        <v>32.1</v>
      </c>
      <c r="T16" s="33">
        <v>0.66200000000000003</v>
      </c>
      <c r="U16" s="15">
        <v>117.4</v>
      </c>
      <c r="V16" s="34" t="s">
        <v>37</v>
      </c>
      <c r="W16" s="15"/>
      <c r="X16" s="31">
        <v>7</v>
      </c>
      <c r="Y16" s="31">
        <v>140</v>
      </c>
      <c r="Z16" s="31">
        <v>45</v>
      </c>
      <c r="AA16" s="31">
        <v>5</v>
      </c>
      <c r="AB16" s="31">
        <v>11</v>
      </c>
    </row>
    <row r="17" spans="1:28" x14ac:dyDescent="0.25">
      <c r="A17" s="28" t="s">
        <v>52</v>
      </c>
      <c r="B17" s="29" t="s">
        <v>53</v>
      </c>
      <c r="C17" s="30">
        <v>81.2</v>
      </c>
      <c r="D17" s="30">
        <v>40.700000000000003</v>
      </c>
      <c r="E17" s="16">
        <v>100</v>
      </c>
      <c r="F17" s="30">
        <v>21.2</v>
      </c>
      <c r="G17" s="35">
        <v>415</v>
      </c>
      <c r="H17" s="36">
        <f t="shared" si="3"/>
        <v>65542.168674698798</v>
      </c>
      <c r="I17" s="31">
        <v>272</v>
      </c>
      <c r="J17" s="36">
        <f t="shared" si="4"/>
        <v>240.96385542168676</v>
      </c>
      <c r="K17" s="31">
        <v>1</v>
      </c>
      <c r="L17" s="31">
        <v>2489</v>
      </c>
      <c r="M17" s="31">
        <v>72</v>
      </c>
      <c r="N17" s="30">
        <f t="shared" si="0"/>
        <v>2892.7280032141421</v>
      </c>
      <c r="O17" s="13">
        <v>12</v>
      </c>
      <c r="P17" s="30">
        <f t="shared" si="1"/>
        <v>482.12133386902366</v>
      </c>
      <c r="Q17" s="32">
        <v>2</v>
      </c>
      <c r="R17" s="30">
        <f t="shared" si="2"/>
        <v>80.353555644837286</v>
      </c>
      <c r="S17" s="16">
        <v>33.799999999999997</v>
      </c>
      <c r="T17" s="33">
        <v>0.30499999999999999</v>
      </c>
      <c r="U17" s="15">
        <v>100</v>
      </c>
      <c r="V17" s="34" t="s">
        <v>37</v>
      </c>
      <c r="W17" s="15"/>
      <c r="X17" s="31">
        <v>0</v>
      </c>
      <c r="Y17" s="31">
        <v>0</v>
      </c>
      <c r="Z17" s="31">
        <v>2</v>
      </c>
      <c r="AA17" s="31">
        <v>0</v>
      </c>
      <c r="AB17" s="31">
        <v>0</v>
      </c>
    </row>
    <row r="18" spans="1:28" x14ac:dyDescent="0.25">
      <c r="A18" s="28" t="s">
        <v>54</v>
      </c>
      <c r="B18" s="29" t="s">
        <v>55</v>
      </c>
      <c r="C18" s="30">
        <v>65.900000000000006</v>
      </c>
      <c r="D18" s="30">
        <v>23.3</v>
      </c>
      <c r="E18" s="16">
        <v>28.2</v>
      </c>
      <c r="F18" s="30">
        <v>5.7</v>
      </c>
      <c r="G18" s="35">
        <v>4295</v>
      </c>
      <c r="H18" s="36">
        <f t="shared" si="3"/>
        <v>67287.543655413276</v>
      </c>
      <c r="I18" s="31">
        <v>2890</v>
      </c>
      <c r="J18" s="36">
        <f t="shared" si="4"/>
        <v>209.54598370197903</v>
      </c>
      <c r="K18" s="31">
        <v>9</v>
      </c>
      <c r="L18" s="31">
        <v>4295</v>
      </c>
      <c r="M18" s="31">
        <v>755</v>
      </c>
      <c r="N18" s="30">
        <f t="shared" si="0"/>
        <v>17578.579743888244</v>
      </c>
      <c r="O18" s="13">
        <v>144</v>
      </c>
      <c r="P18" s="30">
        <f t="shared" si="1"/>
        <v>3352.7357392316644</v>
      </c>
      <c r="Q18" s="32">
        <v>93</v>
      </c>
      <c r="R18" s="30">
        <f t="shared" si="2"/>
        <v>2165.3084982537835</v>
      </c>
      <c r="S18" s="16">
        <v>50.5</v>
      </c>
      <c r="T18" s="33">
        <v>0.99199999999999999</v>
      </c>
      <c r="U18" s="15">
        <v>100</v>
      </c>
      <c r="V18" s="34" t="s">
        <v>37</v>
      </c>
      <c r="W18" s="15"/>
      <c r="X18" s="31">
        <v>0</v>
      </c>
      <c r="Y18" s="31">
        <v>3</v>
      </c>
      <c r="Z18" s="31">
        <v>0</v>
      </c>
      <c r="AA18" s="31">
        <v>0</v>
      </c>
      <c r="AB18" s="31">
        <v>1</v>
      </c>
    </row>
    <row r="19" spans="1:28" x14ac:dyDescent="0.25">
      <c r="A19" s="28" t="s">
        <v>56</v>
      </c>
      <c r="B19" s="29" t="s">
        <v>57</v>
      </c>
      <c r="C19" s="30">
        <v>77.599999999999994</v>
      </c>
      <c r="D19" s="30">
        <v>38.5</v>
      </c>
      <c r="E19" s="16"/>
      <c r="F19" s="30">
        <v>20</v>
      </c>
      <c r="G19" s="35">
        <v>3216</v>
      </c>
      <c r="H19" s="36">
        <f t="shared" si="3"/>
        <v>4228.8557213930353</v>
      </c>
      <c r="I19" s="31">
        <v>136</v>
      </c>
      <c r="J19" s="36">
        <f t="shared" si="4"/>
        <v>155.4726368159204</v>
      </c>
      <c r="K19" s="31">
        <v>5</v>
      </c>
      <c r="L19" s="31">
        <v>3216</v>
      </c>
      <c r="M19" s="31">
        <v>68</v>
      </c>
      <c r="N19" s="30">
        <f t="shared" si="0"/>
        <v>2114.4278606965177</v>
      </c>
      <c r="O19" s="13">
        <v>15</v>
      </c>
      <c r="P19" s="30">
        <f t="shared" si="1"/>
        <v>466.41791044776113</v>
      </c>
      <c r="Q19" s="32">
        <v>4</v>
      </c>
      <c r="R19" s="30">
        <f t="shared" si="2"/>
        <v>124.37810945273631</v>
      </c>
      <c r="S19" s="16">
        <v>43.5</v>
      </c>
      <c r="T19" s="33">
        <v>0.96599999999999997</v>
      </c>
      <c r="U19" s="15">
        <v>100</v>
      </c>
      <c r="V19" s="34" t="s">
        <v>37</v>
      </c>
      <c r="W19" s="15"/>
      <c r="X19" s="31">
        <v>0</v>
      </c>
      <c r="Y19" s="31">
        <v>1</v>
      </c>
      <c r="Z19" s="31">
        <v>0</v>
      </c>
      <c r="AA19" s="31">
        <v>0</v>
      </c>
      <c r="AB19" s="31">
        <v>0</v>
      </c>
    </row>
    <row r="20" spans="1:28" x14ac:dyDescent="0.25">
      <c r="A20" s="28" t="s">
        <v>58</v>
      </c>
      <c r="B20" s="29" t="s">
        <v>59</v>
      </c>
      <c r="C20" s="30">
        <v>66.2</v>
      </c>
      <c r="D20" s="30">
        <v>45.7</v>
      </c>
      <c r="E20" s="16">
        <v>35.9</v>
      </c>
      <c r="F20" s="30">
        <v>20.100000000000001</v>
      </c>
      <c r="G20" s="35">
        <v>2947</v>
      </c>
      <c r="H20" s="36">
        <f t="shared" si="3"/>
        <v>7397.353240583644</v>
      </c>
      <c r="I20" s="31">
        <v>218</v>
      </c>
      <c r="J20" s="36">
        <f t="shared" si="4"/>
        <v>0</v>
      </c>
      <c r="K20" s="31">
        <v>0</v>
      </c>
      <c r="L20" s="31">
        <v>2132</v>
      </c>
      <c r="M20" s="31">
        <v>42</v>
      </c>
      <c r="N20" s="30">
        <f t="shared" si="0"/>
        <v>1969.9812382739212</v>
      </c>
      <c r="O20" s="13">
        <v>5</v>
      </c>
      <c r="P20" s="30">
        <f t="shared" si="1"/>
        <v>234.52157598499065</v>
      </c>
      <c r="Q20" s="32">
        <v>1</v>
      </c>
      <c r="R20" s="30">
        <f t="shared" si="2"/>
        <v>46.904315196998127</v>
      </c>
      <c r="S20" s="16">
        <v>50</v>
      </c>
      <c r="T20" s="33">
        <v>0.72099999999999997</v>
      </c>
      <c r="U20" s="28" t="e">
        <v>#DIV/0!</v>
      </c>
      <c r="V20" s="34" t="s">
        <v>37</v>
      </c>
      <c r="W20" s="15"/>
      <c r="X20" s="31">
        <v>44</v>
      </c>
      <c r="Y20" s="31">
        <v>722</v>
      </c>
      <c r="Z20" s="31">
        <v>117</v>
      </c>
      <c r="AA20" s="31">
        <v>127</v>
      </c>
      <c r="AB20" s="31">
        <v>259</v>
      </c>
    </row>
    <row r="21" spans="1:28" x14ac:dyDescent="0.25">
      <c r="A21" s="28" t="s">
        <v>60</v>
      </c>
      <c r="B21" s="29" t="s">
        <v>61</v>
      </c>
      <c r="C21" s="30">
        <v>74.900000000000006</v>
      </c>
      <c r="D21" s="30">
        <v>29.3</v>
      </c>
      <c r="E21" s="16">
        <v>44.2</v>
      </c>
      <c r="F21" s="30">
        <v>32.299999999999997</v>
      </c>
      <c r="G21" s="35">
        <v>5791</v>
      </c>
      <c r="H21" s="36">
        <f t="shared" si="3"/>
        <v>14108.098773959593</v>
      </c>
      <c r="I21" s="31">
        <v>817</v>
      </c>
      <c r="J21" s="36">
        <f t="shared" si="4"/>
        <v>103.60904852357105</v>
      </c>
      <c r="K21" s="31">
        <v>6</v>
      </c>
      <c r="L21" s="31">
        <v>5463</v>
      </c>
      <c r="M21" s="31">
        <v>98</v>
      </c>
      <c r="N21" s="30">
        <f t="shared" si="0"/>
        <v>1793.8861431447922</v>
      </c>
      <c r="O21" s="13">
        <v>33</v>
      </c>
      <c r="P21" s="30">
        <f t="shared" si="1"/>
        <v>604.06370126304228</v>
      </c>
      <c r="Q21" s="32">
        <v>24</v>
      </c>
      <c r="R21" s="30">
        <f t="shared" si="2"/>
        <v>439.31905546403078</v>
      </c>
      <c r="S21" s="16">
        <v>29.9</v>
      </c>
      <c r="T21" s="33">
        <v>0.499</v>
      </c>
      <c r="U21" s="15">
        <v>98.1</v>
      </c>
      <c r="V21" s="34" t="s">
        <v>37</v>
      </c>
      <c r="W21" s="15"/>
      <c r="X21" s="31">
        <v>99</v>
      </c>
      <c r="Y21" s="31">
        <v>127</v>
      </c>
      <c r="Z21" s="31">
        <v>22</v>
      </c>
      <c r="AA21" s="31">
        <v>12</v>
      </c>
      <c r="AB21" s="31">
        <v>5</v>
      </c>
    </row>
    <row r="22" spans="1:28" ht="31.5" x14ac:dyDescent="0.25">
      <c r="A22" s="28" t="s">
        <v>62</v>
      </c>
      <c r="B22" s="29" t="s">
        <v>63</v>
      </c>
      <c r="C22" s="30">
        <v>56</v>
      </c>
      <c r="D22" s="30">
        <v>8.1</v>
      </c>
      <c r="E22" s="16">
        <v>7.5</v>
      </c>
      <c r="F22" s="30">
        <v>7.2</v>
      </c>
      <c r="G22" s="30" t="s">
        <v>36</v>
      </c>
      <c r="H22" s="30" t="s">
        <v>36</v>
      </c>
      <c r="I22" s="30" t="s">
        <v>36</v>
      </c>
      <c r="J22" s="30" t="s">
        <v>36</v>
      </c>
      <c r="K22" s="30" t="s">
        <v>36</v>
      </c>
      <c r="L22" s="30" t="s">
        <v>36</v>
      </c>
      <c r="M22" s="30" t="s">
        <v>36</v>
      </c>
      <c r="N22" s="30" t="s">
        <v>36</v>
      </c>
      <c r="O22" s="30" t="s">
        <v>36</v>
      </c>
      <c r="P22" s="30" t="s">
        <v>36</v>
      </c>
      <c r="Q22" s="30" t="s">
        <v>36</v>
      </c>
      <c r="R22" s="30" t="s">
        <v>36</v>
      </c>
      <c r="S22" s="30">
        <v>0</v>
      </c>
      <c r="T22" s="33"/>
      <c r="U22" s="15"/>
      <c r="V22" s="34" t="s">
        <v>37</v>
      </c>
      <c r="W22" s="15"/>
      <c r="X22" s="30" t="s">
        <v>36</v>
      </c>
      <c r="Y22" s="30" t="s">
        <v>36</v>
      </c>
      <c r="Z22" s="30" t="s">
        <v>36</v>
      </c>
      <c r="AA22" s="30" t="s">
        <v>36</v>
      </c>
      <c r="AB22" s="30" t="s">
        <v>36</v>
      </c>
    </row>
    <row r="23" spans="1:28" s="37" customFormat="1" ht="24" customHeight="1" x14ac:dyDescent="0.25">
      <c r="A23" s="39" t="s">
        <v>64</v>
      </c>
      <c r="B23" s="40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6"/>
    </row>
    <row r="24" spans="1:28" x14ac:dyDescent="0.25">
      <c r="A24" s="28" t="s">
        <v>65</v>
      </c>
      <c r="B24" s="29" t="s">
        <v>66</v>
      </c>
      <c r="C24" s="30">
        <v>82.9</v>
      </c>
      <c r="D24" s="30">
        <v>57.8</v>
      </c>
      <c r="E24" s="16">
        <v>74</v>
      </c>
      <c r="F24" s="30">
        <v>12.6</v>
      </c>
      <c r="G24" s="35">
        <v>7588</v>
      </c>
      <c r="H24" s="36">
        <f t="shared" ref="H24:H45" si="5">I24/G24*100000</f>
        <v>11254.612546125461</v>
      </c>
      <c r="I24" s="31">
        <v>854</v>
      </c>
      <c r="J24" s="36">
        <f t="shared" ref="J24:J45" si="6">K24/G24*100000</f>
        <v>52.714812862414341</v>
      </c>
      <c r="K24" s="31">
        <v>4</v>
      </c>
      <c r="L24" s="31">
        <v>5728</v>
      </c>
      <c r="M24" s="31">
        <v>237</v>
      </c>
      <c r="N24" s="30">
        <f t="shared" ref="N24:N45" si="7">M24/L24*100000</f>
        <v>4137.5698324022342</v>
      </c>
      <c r="O24" s="13">
        <v>66</v>
      </c>
      <c r="P24" s="30">
        <f t="shared" ref="P24:P45" si="8">O24/L24*100000</f>
        <v>1152.2346368715084</v>
      </c>
      <c r="Q24" s="32">
        <v>23</v>
      </c>
      <c r="R24" s="30">
        <f t="shared" ref="R24:R45" si="9">Q24/L24*100000</f>
        <v>401.53631284916202</v>
      </c>
      <c r="S24" s="16">
        <v>35.6</v>
      </c>
      <c r="T24" s="33">
        <v>1</v>
      </c>
      <c r="U24" s="15">
        <v>100</v>
      </c>
      <c r="V24" s="34" t="s">
        <v>67</v>
      </c>
      <c r="W24" s="15"/>
      <c r="X24" s="31">
        <v>0</v>
      </c>
      <c r="Y24" s="31">
        <v>1065</v>
      </c>
      <c r="Z24" s="31">
        <v>135</v>
      </c>
      <c r="AA24" s="31">
        <v>186</v>
      </c>
      <c r="AB24" s="31">
        <v>0</v>
      </c>
    </row>
    <row r="25" spans="1:28" x14ac:dyDescent="0.25">
      <c r="A25" s="28" t="s">
        <v>68</v>
      </c>
      <c r="B25" s="29" t="s">
        <v>69</v>
      </c>
      <c r="C25" s="30">
        <v>71</v>
      </c>
      <c r="D25" s="30">
        <v>36</v>
      </c>
      <c r="E25" s="16">
        <v>79</v>
      </c>
      <c r="F25" s="30">
        <v>14.4</v>
      </c>
      <c r="G25" s="35">
        <v>3485</v>
      </c>
      <c r="H25" s="36">
        <f t="shared" si="5"/>
        <v>4418.9383070301292</v>
      </c>
      <c r="I25" s="31">
        <v>154</v>
      </c>
      <c r="J25" s="36">
        <f t="shared" si="6"/>
        <v>0</v>
      </c>
      <c r="K25" s="31">
        <v>0</v>
      </c>
      <c r="L25" s="31">
        <v>3485</v>
      </c>
      <c r="M25" s="31">
        <v>50</v>
      </c>
      <c r="N25" s="30">
        <f t="shared" si="7"/>
        <v>1434.7202295552368</v>
      </c>
      <c r="O25" s="13">
        <v>28</v>
      </c>
      <c r="P25" s="30">
        <f t="shared" si="8"/>
        <v>803.44332855093251</v>
      </c>
      <c r="Q25" s="32">
        <v>10</v>
      </c>
      <c r="R25" s="30">
        <f t="shared" si="9"/>
        <v>286.94404591104734</v>
      </c>
      <c r="S25" s="16">
        <v>63</v>
      </c>
      <c r="T25" s="33">
        <v>0.39800000000000002</v>
      </c>
      <c r="U25" s="28" t="e">
        <v>#DIV/0!</v>
      </c>
      <c r="V25" s="34" t="s">
        <v>67</v>
      </c>
      <c r="W25" s="15"/>
      <c r="X25" s="31">
        <v>57</v>
      </c>
      <c r="Y25" s="31">
        <v>355</v>
      </c>
      <c r="Z25" s="31">
        <v>152</v>
      </c>
      <c r="AA25" s="31">
        <v>155</v>
      </c>
      <c r="AB25" s="31">
        <v>1</v>
      </c>
    </row>
    <row r="26" spans="1:28" x14ac:dyDescent="0.25">
      <c r="A26" s="28" t="s">
        <v>70</v>
      </c>
      <c r="B26" s="29" t="s">
        <v>71</v>
      </c>
      <c r="C26" s="30">
        <v>73.400000000000006</v>
      </c>
      <c r="D26" s="30">
        <v>52.4</v>
      </c>
      <c r="E26" s="16">
        <v>78.5</v>
      </c>
      <c r="F26" s="30">
        <v>28</v>
      </c>
      <c r="G26" s="35">
        <v>5359</v>
      </c>
      <c r="H26" s="36">
        <f t="shared" si="5"/>
        <v>6885.6129874976677</v>
      </c>
      <c r="I26" s="31">
        <v>369</v>
      </c>
      <c r="J26" s="36">
        <f t="shared" si="6"/>
        <v>0</v>
      </c>
      <c r="K26" s="31">
        <v>0</v>
      </c>
      <c r="L26" s="31">
        <v>4524</v>
      </c>
      <c r="M26" s="31">
        <v>87</v>
      </c>
      <c r="N26" s="30">
        <f t="shared" si="7"/>
        <v>1923.0769230769231</v>
      </c>
      <c r="O26" s="13">
        <v>8</v>
      </c>
      <c r="P26" s="30">
        <f t="shared" si="8"/>
        <v>176.83465959328026</v>
      </c>
      <c r="Q26" s="32">
        <v>6</v>
      </c>
      <c r="R26" s="30">
        <f t="shared" si="9"/>
        <v>132.62599469496021</v>
      </c>
      <c r="S26" s="16">
        <v>32.200000000000003</v>
      </c>
      <c r="T26" s="33">
        <v>0.91600000000000004</v>
      </c>
      <c r="U26" s="15">
        <v>100</v>
      </c>
      <c r="V26" s="34" t="s">
        <v>67</v>
      </c>
      <c r="W26" s="15"/>
      <c r="X26" s="31">
        <v>9</v>
      </c>
      <c r="Y26" s="31">
        <v>5</v>
      </c>
      <c r="Z26" s="31">
        <v>1</v>
      </c>
      <c r="AA26" s="31">
        <v>2</v>
      </c>
      <c r="AB26" s="31">
        <v>0</v>
      </c>
    </row>
    <row r="27" spans="1:28" x14ac:dyDescent="0.25">
      <c r="A27" s="28" t="s">
        <v>72</v>
      </c>
      <c r="B27" s="29" t="s">
        <v>73</v>
      </c>
      <c r="C27" s="30">
        <v>59.1</v>
      </c>
      <c r="D27" s="30">
        <v>89.1</v>
      </c>
      <c r="E27" s="16">
        <v>58.9</v>
      </c>
      <c r="F27" s="30">
        <v>12.8</v>
      </c>
      <c r="G27" s="35">
        <v>14615</v>
      </c>
      <c r="H27" s="36">
        <f t="shared" si="5"/>
        <v>18706.808073896682</v>
      </c>
      <c r="I27" s="31">
        <v>2734</v>
      </c>
      <c r="J27" s="36">
        <f t="shared" si="6"/>
        <v>136.84570646595964</v>
      </c>
      <c r="K27" s="31">
        <v>20</v>
      </c>
      <c r="L27" s="31">
        <v>10565</v>
      </c>
      <c r="M27" s="31">
        <v>1391</v>
      </c>
      <c r="N27" s="30">
        <f t="shared" si="7"/>
        <v>13166.114529105538</v>
      </c>
      <c r="O27" s="13">
        <v>67</v>
      </c>
      <c r="P27" s="30">
        <f t="shared" si="8"/>
        <v>634.1694273544723</v>
      </c>
      <c r="Q27" s="32">
        <v>56</v>
      </c>
      <c r="R27" s="30">
        <f t="shared" si="9"/>
        <v>530.05205868433507</v>
      </c>
      <c r="S27" s="16">
        <v>36.9</v>
      </c>
      <c r="T27" s="33">
        <v>0.86499999999999999</v>
      </c>
      <c r="U27" s="15">
        <v>100</v>
      </c>
      <c r="V27" s="34" t="s">
        <v>67</v>
      </c>
      <c r="W27" s="15"/>
      <c r="X27" s="31">
        <v>0</v>
      </c>
      <c r="Y27" s="31">
        <v>9</v>
      </c>
      <c r="Z27" s="31">
        <v>15</v>
      </c>
      <c r="AA27" s="31">
        <v>0</v>
      </c>
      <c r="AB27" s="31">
        <v>0</v>
      </c>
    </row>
    <row r="28" spans="1:28" x14ac:dyDescent="0.25">
      <c r="A28" s="28" t="s">
        <v>44</v>
      </c>
      <c r="B28" s="29" t="s">
        <v>74</v>
      </c>
      <c r="C28" s="30">
        <v>73.3</v>
      </c>
      <c r="D28" s="30">
        <v>20.7</v>
      </c>
      <c r="E28" s="16">
        <v>68.900000000000006</v>
      </c>
      <c r="F28" s="30">
        <v>17.3</v>
      </c>
      <c r="G28" s="35">
        <v>12538</v>
      </c>
      <c r="H28" s="36">
        <f t="shared" si="5"/>
        <v>1858.3506141330356</v>
      </c>
      <c r="I28" s="31">
        <v>233</v>
      </c>
      <c r="J28" s="36">
        <f t="shared" si="6"/>
        <v>7.9757537087254748</v>
      </c>
      <c r="K28" s="31">
        <v>1</v>
      </c>
      <c r="L28" s="31">
        <v>13509</v>
      </c>
      <c r="M28" s="31">
        <v>76</v>
      </c>
      <c r="N28" s="30">
        <f t="shared" si="7"/>
        <v>562.58790436005631</v>
      </c>
      <c r="O28" s="13">
        <v>26</v>
      </c>
      <c r="P28" s="30">
        <f t="shared" si="8"/>
        <v>192.46428307054558</v>
      </c>
      <c r="Q28" s="32">
        <v>6</v>
      </c>
      <c r="R28" s="30">
        <f t="shared" si="9"/>
        <v>44.414834554741283</v>
      </c>
      <c r="S28" s="16">
        <v>20.399999999999999</v>
      </c>
      <c r="T28" s="33">
        <v>0.96</v>
      </c>
      <c r="U28" s="15">
        <v>100</v>
      </c>
      <c r="V28" s="34" t="s">
        <v>67</v>
      </c>
      <c r="W28" s="15"/>
      <c r="X28" s="31">
        <v>0</v>
      </c>
      <c r="Y28" s="31">
        <v>3589</v>
      </c>
      <c r="Z28" s="31">
        <v>1393</v>
      </c>
      <c r="AA28" s="31">
        <v>1696</v>
      </c>
      <c r="AB28" s="31">
        <v>44</v>
      </c>
    </row>
    <row r="29" spans="1:28" x14ac:dyDescent="0.25">
      <c r="A29" s="28" t="s">
        <v>46</v>
      </c>
      <c r="B29" s="29" t="s">
        <v>75</v>
      </c>
      <c r="C29" s="30">
        <v>60.3</v>
      </c>
      <c r="D29" s="30">
        <v>38.700000000000003</v>
      </c>
      <c r="E29" s="16">
        <v>35.799999999999997</v>
      </c>
      <c r="F29" s="30">
        <v>21.3</v>
      </c>
      <c r="G29" s="35">
        <v>3039</v>
      </c>
      <c r="H29" s="36">
        <f t="shared" si="5"/>
        <v>18262.586377097727</v>
      </c>
      <c r="I29" s="31">
        <v>555</v>
      </c>
      <c r="J29" s="36">
        <f t="shared" si="6"/>
        <v>164.52780519907864</v>
      </c>
      <c r="K29" s="31">
        <v>5</v>
      </c>
      <c r="L29" s="31">
        <v>2576</v>
      </c>
      <c r="M29" s="31">
        <v>72</v>
      </c>
      <c r="N29" s="30">
        <f t="shared" si="7"/>
        <v>2795.0310559006211</v>
      </c>
      <c r="O29" s="13">
        <v>2</v>
      </c>
      <c r="P29" s="30">
        <f t="shared" si="8"/>
        <v>77.639751552795019</v>
      </c>
      <c r="Q29" s="32">
        <v>0</v>
      </c>
      <c r="R29" s="30">
        <f t="shared" si="9"/>
        <v>0</v>
      </c>
      <c r="S29" s="16">
        <v>33.9</v>
      </c>
      <c r="T29" s="33">
        <v>0.84799999999999998</v>
      </c>
      <c r="U29" s="15">
        <v>100</v>
      </c>
      <c r="V29" s="34" t="s">
        <v>67</v>
      </c>
      <c r="W29" s="15"/>
      <c r="X29" s="31">
        <v>2</v>
      </c>
      <c r="Y29" s="31">
        <v>148</v>
      </c>
      <c r="Z29" s="31">
        <v>113</v>
      </c>
      <c r="AA29" s="31">
        <v>21</v>
      </c>
      <c r="AB29" s="31">
        <v>6</v>
      </c>
    </row>
    <row r="30" spans="1:28" x14ac:dyDescent="0.25">
      <c r="A30" s="28" t="s">
        <v>48</v>
      </c>
      <c r="B30" s="29" t="s">
        <v>76</v>
      </c>
      <c r="C30" s="30">
        <v>91.6</v>
      </c>
      <c r="D30" s="30">
        <v>93.1</v>
      </c>
      <c r="E30" s="16">
        <v>90.8</v>
      </c>
      <c r="F30" s="30">
        <v>27.8</v>
      </c>
      <c r="G30" s="35">
        <v>1079</v>
      </c>
      <c r="H30" s="36">
        <f t="shared" si="5"/>
        <v>556.07043558850785</v>
      </c>
      <c r="I30" s="31">
        <v>6</v>
      </c>
      <c r="J30" s="36">
        <f t="shared" si="6"/>
        <v>92.678405931417984</v>
      </c>
      <c r="K30" s="31">
        <v>1</v>
      </c>
      <c r="L30" s="31">
        <v>514</v>
      </c>
      <c r="M30" s="31">
        <v>0</v>
      </c>
      <c r="N30" s="30">
        <f t="shared" si="7"/>
        <v>0</v>
      </c>
      <c r="O30" s="13">
        <v>6</v>
      </c>
      <c r="P30" s="30">
        <f t="shared" si="8"/>
        <v>1167.3151750972763</v>
      </c>
      <c r="Q30" s="32">
        <v>0</v>
      </c>
      <c r="R30" s="30">
        <f t="shared" si="9"/>
        <v>0</v>
      </c>
      <c r="S30" s="16">
        <v>38.5</v>
      </c>
      <c r="T30" s="28" t="e">
        <v>#DIV/0!</v>
      </c>
      <c r="U30" s="28" t="e">
        <v>#DIV/0!</v>
      </c>
      <c r="V30" s="34" t="s">
        <v>67</v>
      </c>
      <c r="W30" s="15"/>
      <c r="X30" s="31">
        <v>0</v>
      </c>
      <c r="Y30" s="31">
        <v>0</v>
      </c>
      <c r="Z30" s="31">
        <v>0</v>
      </c>
      <c r="AA30" s="31">
        <v>0</v>
      </c>
      <c r="AB30" s="31">
        <v>0</v>
      </c>
    </row>
    <row r="31" spans="1:28" x14ac:dyDescent="0.25">
      <c r="A31" s="28" t="s">
        <v>50</v>
      </c>
      <c r="B31" s="29" t="s">
        <v>77</v>
      </c>
      <c r="C31" s="30">
        <v>70.8</v>
      </c>
      <c r="D31" s="30">
        <v>40.4</v>
      </c>
      <c r="E31" s="16">
        <v>42.7</v>
      </c>
      <c r="F31" s="30">
        <v>13.4</v>
      </c>
      <c r="G31" s="35">
        <v>4022</v>
      </c>
      <c r="H31" s="36">
        <f t="shared" si="5"/>
        <v>9149.6767777225268</v>
      </c>
      <c r="I31" s="31">
        <v>368</v>
      </c>
      <c r="J31" s="36">
        <f t="shared" si="6"/>
        <v>24.863252113376429</v>
      </c>
      <c r="K31" s="31">
        <v>1</v>
      </c>
      <c r="L31" s="31">
        <v>3420</v>
      </c>
      <c r="M31" s="31">
        <v>83</v>
      </c>
      <c r="N31" s="30">
        <f t="shared" si="7"/>
        <v>2426.9005847953217</v>
      </c>
      <c r="O31" s="13">
        <v>12</v>
      </c>
      <c r="P31" s="30">
        <f t="shared" si="8"/>
        <v>350.87719298245617</v>
      </c>
      <c r="Q31" s="32">
        <v>95</v>
      </c>
      <c r="R31" s="30">
        <f t="shared" si="9"/>
        <v>2777.7777777777778</v>
      </c>
      <c r="S31" s="16">
        <v>38</v>
      </c>
      <c r="T31" s="33">
        <v>0.624</v>
      </c>
      <c r="U31" s="15">
        <v>100</v>
      </c>
      <c r="V31" s="34" t="s">
        <v>67</v>
      </c>
      <c r="W31" s="15"/>
      <c r="X31" s="31">
        <v>4</v>
      </c>
      <c r="Y31" s="31">
        <v>185</v>
      </c>
      <c r="Z31" s="31">
        <v>44</v>
      </c>
      <c r="AA31" s="31">
        <v>53</v>
      </c>
      <c r="AB31" s="31">
        <v>93</v>
      </c>
    </row>
    <row r="32" spans="1:28" x14ac:dyDescent="0.25">
      <c r="A32" s="28" t="s">
        <v>52</v>
      </c>
      <c r="B32" s="29" t="s">
        <v>78</v>
      </c>
      <c r="C32" s="30">
        <v>73.099999999999994</v>
      </c>
      <c r="D32" s="30">
        <v>40.799999999999997</v>
      </c>
      <c r="E32" s="16">
        <v>72.5</v>
      </c>
      <c r="F32" s="30">
        <v>9.4</v>
      </c>
      <c r="G32" s="35">
        <v>3515</v>
      </c>
      <c r="H32" s="36">
        <f t="shared" si="5"/>
        <v>23783.783783783783</v>
      </c>
      <c r="I32" s="31">
        <v>836</v>
      </c>
      <c r="J32" s="36">
        <f t="shared" si="6"/>
        <v>284.49502133712662</v>
      </c>
      <c r="K32" s="31">
        <v>10</v>
      </c>
      <c r="L32" s="31">
        <v>3100</v>
      </c>
      <c r="M32" s="31">
        <v>148</v>
      </c>
      <c r="N32" s="30">
        <f t="shared" si="7"/>
        <v>4774.1935483870966</v>
      </c>
      <c r="O32" s="13">
        <v>4</v>
      </c>
      <c r="P32" s="30">
        <f t="shared" si="8"/>
        <v>129.03225806451613</v>
      </c>
      <c r="Q32" s="32">
        <v>19</v>
      </c>
      <c r="R32" s="30">
        <f t="shared" si="9"/>
        <v>612.90322580645159</v>
      </c>
      <c r="S32" s="16">
        <v>36.1</v>
      </c>
      <c r="T32" s="33">
        <v>0.71099999999999997</v>
      </c>
      <c r="U32" s="28" t="e">
        <v>#DIV/0!</v>
      </c>
      <c r="V32" s="34" t="s">
        <v>67</v>
      </c>
      <c r="W32" s="15"/>
      <c r="X32" s="31">
        <v>0</v>
      </c>
      <c r="Y32" s="31">
        <v>60</v>
      </c>
      <c r="Z32" s="31">
        <v>43</v>
      </c>
      <c r="AA32" s="31">
        <v>6</v>
      </c>
      <c r="AB32" s="31">
        <v>0</v>
      </c>
    </row>
    <row r="33" spans="1:28" x14ac:dyDescent="0.25">
      <c r="A33" s="28" t="s">
        <v>54</v>
      </c>
      <c r="B33" s="29" t="s">
        <v>79</v>
      </c>
      <c r="C33" s="30">
        <v>89</v>
      </c>
      <c r="D33" s="30">
        <v>31.5</v>
      </c>
      <c r="E33" s="16">
        <v>52.4</v>
      </c>
      <c r="F33" s="30">
        <v>2.2999999999999998</v>
      </c>
      <c r="G33" s="35">
        <v>7917</v>
      </c>
      <c r="H33" s="36">
        <f t="shared" si="5"/>
        <v>1806.2397372742198</v>
      </c>
      <c r="I33" s="31">
        <v>143</v>
      </c>
      <c r="J33" s="36">
        <f t="shared" si="6"/>
        <v>25.262094227611467</v>
      </c>
      <c r="K33" s="31">
        <v>2</v>
      </c>
      <c r="L33" s="31">
        <v>6567</v>
      </c>
      <c r="M33" s="31">
        <v>22</v>
      </c>
      <c r="N33" s="30">
        <f t="shared" si="7"/>
        <v>335.00837520938023</v>
      </c>
      <c r="O33" s="13">
        <v>1</v>
      </c>
      <c r="P33" s="30">
        <f t="shared" si="8"/>
        <v>15.227653418608192</v>
      </c>
      <c r="Q33" s="32">
        <v>1</v>
      </c>
      <c r="R33" s="30">
        <f t="shared" si="9"/>
        <v>15.227653418608192</v>
      </c>
      <c r="S33" s="30">
        <v>12.2</v>
      </c>
      <c r="T33" s="33">
        <v>0.78500000000000003</v>
      </c>
      <c r="U33" s="15">
        <v>100</v>
      </c>
      <c r="V33" s="34" t="s">
        <v>67</v>
      </c>
      <c r="W33" s="15"/>
      <c r="X33" s="31">
        <v>0</v>
      </c>
      <c r="Y33" s="31">
        <v>182</v>
      </c>
      <c r="Z33" s="31">
        <v>53</v>
      </c>
      <c r="AA33" s="31">
        <v>72</v>
      </c>
      <c r="AB33" s="31">
        <v>62</v>
      </c>
    </row>
    <row r="34" spans="1:28" x14ac:dyDescent="0.25">
      <c r="A34" s="28" t="s">
        <v>56</v>
      </c>
      <c r="B34" s="29" t="s">
        <v>80</v>
      </c>
      <c r="C34" s="30">
        <v>83</v>
      </c>
      <c r="D34" s="30">
        <v>51.6</v>
      </c>
      <c r="E34" s="16">
        <v>59.2</v>
      </c>
      <c r="F34" s="30">
        <v>9.9</v>
      </c>
      <c r="G34" s="35">
        <v>2054</v>
      </c>
      <c r="H34" s="36">
        <f t="shared" si="5"/>
        <v>5258.0331061343722</v>
      </c>
      <c r="I34" s="31">
        <v>108</v>
      </c>
      <c r="J34" s="36">
        <f t="shared" si="6"/>
        <v>48.685491723466406</v>
      </c>
      <c r="K34" s="31">
        <v>1</v>
      </c>
      <c r="L34" s="31">
        <v>1743</v>
      </c>
      <c r="M34" s="31">
        <v>12</v>
      </c>
      <c r="N34" s="30">
        <f t="shared" si="7"/>
        <v>688.46815834767642</v>
      </c>
      <c r="O34" s="13">
        <v>3</v>
      </c>
      <c r="P34" s="30">
        <f t="shared" si="8"/>
        <v>172.11703958691911</v>
      </c>
      <c r="Q34" s="32">
        <v>5</v>
      </c>
      <c r="R34" s="30">
        <f t="shared" si="9"/>
        <v>286.86173264486519</v>
      </c>
      <c r="S34" s="16">
        <v>44.3</v>
      </c>
      <c r="T34" s="33">
        <v>0.68100000000000005</v>
      </c>
      <c r="U34" s="15">
        <v>100</v>
      </c>
      <c r="V34" s="34" t="s">
        <v>67</v>
      </c>
      <c r="W34" s="15"/>
      <c r="X34" s="31">
        <v>0</v>
      </c>
      <c r="Y34" s="31">
        <v>384</v>
      </c>
      <c r="Z34" s="31">
        <v>191</v>
      </c>
      <c r="AA34" s="31">
        <v>105</v>
      </c>
      <c r="AB34" s="31">
        <v>10</v>
      </c>
    </row>
    <row r="35" spans="1:28" x14ac:dyDescent="0.25">
      <c r="A35" s="28" t="s">
        <v>58</v>
      </c>
      <c r="B35" s="29" t="s">
        <v>81</v>
      </c>
      <c r="C35" s="30">
        <v>63</v>
      </c>
      <c r="D35" s="30">
        <v>35</v>
      </c>
      <c r="E35" s="16">
        <v>28.3</v>
      </c>
      <c r="F35" s="30">
        <v>5</v>
      </c>
      <c r="G35" s="35">
        <v>365</v>
      </c>
      <c r="H35" s="36">
        <f t="shared" si="5"/>
        <v>7397.2602739726026</v>
      </c>
      <c r="I35" s="31">
        <v>27</v>
      </c>
      <c r="J35" s="36">
        <f t="shared" si="6"/>
        <v>0</v>
      </c>
      <c r="K35" s="31">
        <v>0</v>
      </c>
      <c r="L35" s="31">
        <v>365</v>
      </c>
      <c r="M35" s="31">
        <v>11</v>
      </c>
      <c r="N35" s="30">
        <f t="shared" si="7"/>
        <v>3013.6986301369866</v>
      </c>
      <c r="O35" s="13">
        <v>2</v>
      </c>
      <c r="P35" s="30">
        <f t="shared" si="8"/>
        <v>547.94520547945206</v>
      </c>
      <c r="Q35" s="32">
        <v>5</v>
      </c>
      <c r="R35" s="30">
        <f t="shared" si="9"/>
        <v>1369.8630136986301</v>
      </c>
      <c r="S35" s="16">
        <v>13.5</v>
      </c>
      <c r="T35" s="33">
        <v>1</v>
      </c>
      <c r="U35" s="28" t="e">
        <v>#DIV/0!</v>
      </c>
      <c r="V35" s="34" t="s">
        <v>67</v>
      </c>
      <c r="W35" s="15"/>
      <c r="X35" s="31">
        <v>0</v>
      </c>
      <c r="Y35" s="31">
        <v>26</v>
      </c>
      <c r="Z35" s="31">
        <v>14</v>
      </c>
      <c r="AA35" s="31">
        <v>0</v>
      </c>
      <c r="AB35" s="31">
        <v>0</v>
      </c>
    </row>
    <row r="36" spans="1:28" x14ac:dyDescent="0.25">
      <c r="A36" s="28" t="s">
        <v>60</v>
      </c>
      <c r="B36" s="29" t="s">
        <v>82</v>
      </c>
      <c r="C36" s="30">
        <v>25.6</v>
      </c>
      <c r="D36" s="30">
        <v>0.9</v>
      </c>
      <c r="E36" s="16">
        <v>18.8</v>
      </c>
      <c r="F36" s="30">
        <v>15.1</v>
      </c>
      <c r="G36" s="35">
        <v>931</v>
      </c>
      <c r="H36" s="36">
        <f t="shared" si="5"/>
        <v>4726.1009667024709</v>
      </c>
      <c r="I36" s="31">
        <v>44</v>
      </c>
      <c r="J36" s="36">
        <f t="shared" si="6"/>
        <v>0</v>
      </c>
      <c r="K36" s="31">
        <v>0</v>
      </c>
      <c r="L36" s="31">
        <v>890</v>
      </c>
      <c r="M36" s="31">
        <v>4</v>
      </c>
      <c r="N36" s="30">
        <f t="shared" si="7"/>
        <v>449.43820224719104</v>
      </c>
      <c r="O36" s="13">
        <v>0</v>
      </c>
      <c r="P36" s="30">
        <f t="shared" si="8"/>
        <v>0</v>
      </c>
      <c r="Q36" s="32">
        <v>1</v>
      </c>
      <c r="R36" s="30">
        <f t="shared" si="9"/>
        <v>112.35955056179776</v>
      </c>
      <c r="S36" s="16">
        <v>63.9</v>
      </c>
      <c r="T36" s="33">
        <v>0.67700000000000005</v>
      </c>
      <c r="U36" s="28" t="e">
        <v>#DIV/0!</v>
      </c>
      <c r="V36" s="34" t="s">
        <v>67</v>
      </c>
      <c r="W36" s="15"/>
      <c r="X36" s="31">
        <v>0</v>
      </c>
      <c r="Y36" s="31">
        <v>82</v>
      </c>
      <c r="Z36" s="31">
        <v>83</v>
      </c>
      <c r="AA36" s="31">
        <v>0</v>
      </c>
      <c r="AB36" s="31">
        <v>0</v>
      </c>
    </row>
    <row r="37" spans="1:28" ht="26.25" customHeight="1" x14ac:dyDescent="0.25">
      <c r="A37" s="28" t="s">
        <v>62</v>
      </c>
      <c r="B37" s="29" t="s">
        <v>83</v>
      </c>
      <c r="C37" s="30">
        <v>78.5</v>
      </c>
      <c r="D37" s="30">
        <v>55.1</v>
      </c>
      <c r="E37" s="16">
        <v>42</v>
      </c>
      <c r="F37" s="30">
        <v>6.9</v>
      </c>
      <c r="G37" s="35">
        <v>1275</v>
      </c>
      <c r="H37" s="36">
        <f t="shared" si="5"/>
        <v>6823.5294117647063</v>
      </c>
      <c r="I37" s="31">
        <v>87</v>
      </c>
      <c r="J37" s="36">
        <f t="shared" si="6"/>
        <v>0</v>
      </c>
      <c r="K37" s="31">
        <v>0</v>
      </c>
      <c r="L37" s="31">
        <v>1275</v>
      </c>
      <c r="M37" s="31">
        <v>10</v>
      </c>
      <c r="N37" s="30">
        <f t="shared" si="7"/>
        <v>784.31372549019602</v>
      </c>
      <c r="O37" s="13">
        <v>3</v>
      </c>
      <c r="P37" s="30">
        <f t="shared" si="8"/>
        <v>235.29411764705881</v>
      </c>
      <c r="Q37" s="32">
        <v>56</v>
      </c>
      <c r="R37" s="30">
        <f t="shared" si="9"/>
        <v>4392.1568627450979</v>
      </c>
      <c r="S37" s="30" t="s">
        <v>36</v>
      </c>
      <c r="T37" s="33">
        <v>0.93600000000000005</v>
      </c>
      <c r="U37" s="15">
        <v>0</v>
      </c>
      <c r="V37" s="34" t="s">
        <v>67</v>
      </c>
      <c r="W37" s="15"/>
      <c r="X37" s="31">
        <v>0</v>
      </c>
      <c r="Y37" s="31">
        <v>0</v>
      </c>
      <c r="Z37" s="31">
        <v>3</v>
      </c>
      <c r="AA37" s="31">
        <v>1</v>
      </c>
      <c r="AB37" s="31">
        <v>0</v>
      </c>
    </row>
    <row r="38" spans="1:28" x14ac:dyDescent="0.25">
      <c r="A38" s="28" t="s">
        <v>84</v>
      </c>
      <c r="B38" s="29" t="s">
        <v>85</v>
      </c>
      <c r="C38" s="30">
        <v>60.3</v>
      </c>
      <c r="D38" s="30">
        <v>11.4</v>
      </c>
      <c r="E38" s="16">
        <v>57.7</v>
      </c>
      <c r="F38" s="30">
        <v>32.799999999999997</v>
      </c>
      <c r="G38" s="35">
        <v>2493</v>
      </c>
      <c r="H38" s="36">
        <f t="shared" si="5"/>
        <v>14881.668672282392</v>
      </c>
      <c r="I38" s="31">
        <v>371</v>
      </c>
      <c r="J38" s="36">
        <f t="shared" si="6"/>
        <v>80.224628961091057</v>
      </c>
      <c r="K38" s="31">
        <v>2</v>
      </c>
      <c r="L38" s="31">
        <v>2618</v>
      </c>
      <c r="M38" s="31">
        <v>8</v>
      </c>
      <c r="N38" s="30">
        <f t="shared" si="7"/>
        <v>305.57677616501144</v>
      </c>
      <c r="O38" s="13">
        <v>17</v>
      </c>
      <c r="P38" s="30">
        <f t="shared" si="8"/>
        <v>649.35064935064941</v>
      </c>
      <c r="Q38" s="32">
        <v>0</v>
      </c>
      <c r="R38" s="30">
        <f t="shared" si="9"/>
        <v>0</v>
      </c>
      <c r="S38" s="16">
        <v>33.700000000000003</v>
      </c>
      <c r="T38" s="33">
        <v>0.54</v>
      </c>
      <c r="U38" s="15">
        <v>100</v>
      </c>
      <c r="V38" s="34" t="s">
        <v>67</v>
      </c>
      <c r="W38" s="15"/>
      <c r="X38" s="31">
        <v>0</v>
      </c>
      <c r="Y38" s="31">
        <v>2</v>
      </c>
      <c r="Z38" s="31">
        <v>1</v>
      </c>
      <c r="AA38" s="31">
        <v>1</v>
      </c>
      <c r="AB38" s="31">
        <v>0</v>
      </c>
    </row>
    <row r="39" spans="1:28" x14ac:dyDescent="0.25">
      <c r="A39" s="28" t="s">
        <v>86</v>
      </c>
      <c r="B39" s="29" t="s">
        <v>87</v>
      </c>
      <c r="C39" s="30">
        <v>50</v>
      </c>
      <c r="D39" s="30">
        <v>0</v>
      </c>
      <c r="E39" s="16">
        <v>32.4</v>
      </c>
      <c r="F39" s="30">
        <v>20.399999999999999</v>
      </c>
      <c r="G39" s="35">
        <v>1702</v>
      </c>
      <c r="H39" s="36">
        <f t="shared" si="5"/>
        <v>411.28084606345476</v>
      </c>
      <c r="I39" s="31">
        <v>7</v>
      </c>
      <c r="J39" s="36">
        <f t="shared" si="6"/>
        <v>58.754406580493537</v>
      </c>
      <c r="K39" s="31">
        <v>1</v>
      </c>
      <c r="L39" s="31">
        <v>1541</v>
      </c>
      <c r="M39" s="31">
        <v>3</v>
      </c>
      <c r="N39" s="30">
        <f t="shared" si="7"/>
        <v>194.67878001297859</v>
      </c>
      <c r="O39" s="13">
        <v>2</v>
      </c>
      <c r="P39" s="30">
        <f t="shared" si="8"/>
        <v>129.78585334198573</v>
      </c>
      <c r="Q39" s="32">
        <v>0</v>
      </c>
      <c r="R39" s="30">
        <f t="shared" si="9"/>
        <v>0</v>
      </c>
      <c r="S39" s="16">
        <v>47.6</v>
      </c>
      <c r="T39" s="33">
        <v>1</v>
      </c>
      <c r="U39" s="15">
        <v>100</v>
      </c>
      <c r="V39" s="34" t="s">
        <v>67</v>
      </c>
      <c r="W39" s="15"/>
      <c r="X39" s="31">
        <v>0</v>
      </c>
      <c r="Y39" s="31">
        <v>71</v>
      </c>
      <c r="Z39" s="31">
        <v>94</v>
      </c>
      <c r="AA39" s="31">
        <v>2</v>
      </c>
      <c r="AB39" s="31">
        <v>3</v>
      </c>
    </row>
    <row r="40" spans="1:28" x14ac:dyDescent="0.25">
      <c r="A40" s="28" t="s">
        <v>88</v>
      </c>
      <c r="B40" s="29" t="s">
        <v>89</v>
      </c>
      <c r="C40" s="30">
        <v>78.099999999999994</v>
      </c>
      <c r="D40" s="30">
        <v>23.6</v>
      </c>
      <c r="E40" s="16">
        <v>102.6</v>
      </c>
      <c r="F40" s="30">
        <v>22.1</v>
      </c>
      <c r="G40" s="35">
        <v>5460</v>
      </c>
      <c r="H40" s="36">
        <f t="shared" si="5"/>
        <v>34652.014652014652</v>
      </c>
      <c r="I40" s="31">
        <v>1892</v>
      </c>
      <c r="J40" s="36">
        <f t="shared" si="6"/>
        <v>256.41025641025641</v>
      </c>
      <c r="K40" s="31">
        <v>14</v>
      </c>
      <c r="L40" s="31">
        <v>4279</v>
      </c>
      <c r="M40" s="31">
        <v>409</v>
      </c>
      <c r="N40" s="30">
        <f t="shared" si="7"/>
        <v>9558.3080158915636</v>
      </c>
      <c r="O40" s="13">
        <v>19</v>
      </c>
      <c r="P40" s="30">
        <f t="shared" si="8"/>
        <v>444.02897873334894</v>
      </c>
      <c r="Q40" s="32">
        <v>2</v>
      </c>
      <c r="R40" s="30">
        <f t="shared" si="9"/>
        <v>46.739892498247258</v>
      </c>
      <c r="S40" s="16">
        <v>36.200000000000003</v>
      </c>
      <c r="T40" s="33">
        <v>0.80600000000000005</v>
      </c>
      <c r="U40" s="15">
        <v>100</v>
      </c>
      <c r="V40" s="34" t="s">
        <v>67</v>
      </c>
      <c r="W40" s="15"/>
      <c r="X40" s="31">
        <v>0</v>
      </c>
      <c r="Y40" s="31">
        <v>0</v>
      </c>
      <c r="Z40" s="31">
        <v>0</v>
      </c>
      <c r="AA40" s="31">
        <v>0</v>
      </c>
      <c r="AB40" s="31">
        <v>0</v>
      </c>
    </row>
    <row r="41" spans="1:28" ht="31.5" x14ac:dyDescent="0.25">
      <c r="A41" s="28" t="s">
        <v>90</v>
      </c>
      <c r="B41" s="29" t="s">
        <v>91</v>
      </c>
      <c r="C41" s="30">
        <v>76</v>
      </c>
      <c r="D41" s="30">
        <v>22.5</v>
      </c>
      <c r="E41" s="16">
        <v>58.5</v>
      </c>
      <c r="F41" s="30">
        <v>13.5</v>
      </c>
      <c r="G41" s="35">
        <v>908</v>
      </c>
      <c r="H41" s="36">
        <f t="shared" si="5"/>
        <v>660.79295154185024</v>
      </c>
      <c r="I41" s="31">
        <v>6</v>
      </c>
      <c r="J41" s="36">
        <f t="shared" si="6"/>
        <v>0</v>
      </c>
      <c r="K41" s="31">
        <v>0</v>
      </c>
      <c r="L41" s="31">
        <v>274</v>
      </c>
      <c r="M41" s="31">
        <v>1</v>
      </c>
      <c r="N41" s="30">
        <f t="shared" si="7"/>
        <v>364.96350364963502</v>
      </c>
      <c r="O41" s="13">
        <v>0</v>
      </c>
      <c r="P41" s="30">
        <f t="shared" si="8"/>
        <v>0</v>
      </c>
      <c r="Q41" s="32">
        <v>0</v>
      </c>
      <c r="R41" s="30">
        <f t="shared" si="9"/>
        <v>0</v>
      </c>
      <c r="S41" s="16">
        <v>47.2</v>
      </c>
      <c r="T41" s="33">
        <v>0.30199999999999999</v>
      </c>
      <c r="U41" s="28" t="e">
        <v>#DIV/0!</v>
      </c>
      <c r="V41" s="34" t="s">
        <v>67</v>
      </c>
      <c r="W41" s="15"/>
      <c r="X41" s="31">
        <v>0</v>
      </c>
      <c r="Y41" s="31">
        <v>0</v>
      </c>
      <c r="Z41" s="31">
        <v>39</v>
      </c>
      <c r="AA41" s="31">
        <v>0</v>
      </c>
      <c r="AB41" s="31">
        <v>0</v>
      </c>
    </row>
    <row r="42" spans="1:28" x14ac:dyDescent="0.25">
      <c r="A42" s="28" t="s">
        <v>92</v>
      </c>
      <c r="B42" s="29" t="s">
        <v>93</v>
      </c>
      <c r="C42" s="30">
        <v>81</v>
      </c>
      <c r="D42" s="30">
        <v>20</v>
      </c>
      <c r="E42" s="16">
        <v>65.2</v>
      </c>
      <c r="F42" s="30">
        <v>17.399999999999999</v>
      </c>
      <c r="G42" s="35">
        <v>777</v>
      </c>
      <c r="H42" s="36">
        <f t="shared" si="5"/>
        <v>7593.3075933075943</v>
      </c>
      <c r="I42" s="31">
        <v>59</v>
      </c>
      <c r="J42" s="36">
        <f t="shared" si="6"/>
        <v>643.50064350064349</v>
      </c>
      <c r="K42" s="31">
        <v>5</v>
      </c>
      <c r="L42" s="31">
        <v>582</v>
      </c>
      <c r="M42" s="31">
        <v>0</v>
      </c>
      <c r="N42" s="30">
        <f t="shared" si="7"/>
        <v>0</v>
      </c>
      <c r="O42" s="13">
        <v>53</v>
      </c>
      <c r="P42" s="30">
        <f t="shared" si="8"/>
        <v>9106.5292096219928</v>
      </c>
      <c r="Q42" s="32">
        <v>0</v>
      </c>
      <c r="R42" s="30">
        <f t="shared" si="9"/>
        <v>0</v>
      </c>
      <c r="S42" s="16">
        <v>1.2</v>
      </c>
      <c r="T42" s="28" t="e">
        <v>#DIV/0!</v>
      </c>
      <c r="U42" s="15">
        <v>0</v>
      </c>
      <c r="V42" s="34" t="s">
        <v>67</v>
      </c>
      <c r="W42" s="15"/>
      <c r="X42" s="31">
        <v>0</v>
      </c>
      <c r="Y42" s="31">
        <v>0</v>
      </c>
      <c r="Z42" s="31">
        <v>0</v>
      </c>
      <c r="AA42" s="31">
        <v>0</v>
      </c>
      <c r="AB42" s="31">
        <v>0</v>
      </c>
    </row>
    <row r="43" spans="1:28" x14ac:dyDescent="0.25">
      <c r="A43" s="28" t="s">
        <v>94</v>
      </c>
      <c r="B43" s="29" t="s">
        <v>95</v>
      </c>
      <c r="C43" s="30">
        <v>96</v>
      </c>
      <c r="D43" s="30">
        <v>47.9</v>
      </c>
      <c r="E43" s="16">
        <v>71.900000000000006</v>
      </c>
      <c r="F43" s="30">
        <v>18.8</v>
      </c>
      <c r="G43" s="35">
        <v>903</v>
      </c>
      <c r="H43" s="36">
        <f t="shared" si="5"/>
        <v>13399.778516057586</v>
      </c>
      <c r="I43" s="31">
        <v>121</v>
      </c>
      <c r="J43" s="36">
        <f t="shared" si="6"/>
        <v>0</v>
      </c>
      <c r="K43" s="31">
        <v>0</v>
      </c>
      <c r="L43" s="31">
        <v>958</v>
      </c>
      <c r="M43" s="31">
        <v>52</v>
      </c>
      <c r="N43" s="30">
        <f t="shared" si="7"/>
        <v>5427.9749478079339</v>
      </c>
      <c r="O43" s="13">
        <v>2</v>
      </c>
      <c r="P43" s="30">
        <f t="shared" si="8"/>
        <v>208.76826722338203</v>
      </c>
      <c r="Q43" s="32">
        <v>4</v>
      </c>
      <c r="R43" s="30">
        <f t="shared" si="9"/>
        <v>417.53653444676405</v>
      </c>
      <c r="S43" s="16">
        <v>35.299999999999997</v>
      </c>
      <c r="T43" s="33">
        <v>0.83</v>
      </c>
      <c r="U43" s="15">
        <v>85.7</v>
      </c>
      <c r="V43" s="34" t="s">
        <v>67</v>
      </c>
      <c r="W43" s="15"/>
      <c r="X43" s="31">
        <v>0</v>
      </c>
      <c r="Y43" s="31">
        <v>0</v>
      </c>
      <c r="Z43" s="31">
        <v>0</v>
      </c>
      <c r="AA43" s="31">
        <v>0</v>
      </c>
      <c r="AB43" s="31">
        <v>0</v>
      </c>
    </row>
    <row r="44" spans="1:28" x14ac:dyDescent="0.25">
      <c r="A44" s="28" t="s">
        <v>96</v>
      </c>
      <c r="B44" s="29" t="s">
        <v>97</v>
      </c>
      <c r="C44" s="30">
        <v>78.5</v>
      </c>
      <c r="D44" s="30">
        <v>71.900000000000006</v>
      </c>
      <c r="E44" s="16">
        <v>81.400000000000006</v>
      </c>
      <c r="F44" s="30">
        <v>41.1</v>
      </c>
      <c r="G44" s="35">
        <v>1634</v>
      </c>
      <c r="H44" s="36">
        <f t="shared" si="5"/>
        <v>38433.292533659733</v>
      </c>
      <c r="I44" s="31">
        <v>628</v>
      </c>
      <c r="J44" s="36">
        <f t="shared" si="6"/>
        <v>0</v>
      </c>
      <c r="K44" s="31">
        <v>0</v>
      </c>
      <c r="L44" s="31">
        <v>1634</v>
      </c>
      <c r="M44" s="31">
        <v>89</v>
      </c>
      <c r="N44" s="30">
        <f t="shared" si="7"/>
        <v>5446.7564259485926</v>
      </c>
      <c r="O44" s="13">
        <v>17</v>
      </c>
      <c r="P44" s="30">
        <f t="shared" si="8"/>
        <v>1040.3916768665852</v>
      </c>
      <c r="Q44" s="32">
        <v>26</v>
      </c>
      <c r="R44" s="30">
        <f t="shared" si="9"/>
        <v>1591.1872705018361</v>
      </c>
      <c r="S44" s="16">
        <v>0.4</v>
      </c>
      <c r="T44" s="33">
        <v>0.70899999999999996</v>
      </c>
      <c r="U44" s="28" t="e">
        <v>#DIV/0!</v>
      </c>
      <c r="V44" s="34" t="s">
        <v>67</v>
      </c>
      <c r="W44" s="15"/>
      <c r="X44" s="31">
        <v>0</v>
      </c>
      <c r="Y44" s="31">
        <v>0</v>
      </c>
      <c r="Z44" s="31">
        <v>7</v>
      </c>
      <c r="AA44" s="31">
        <v>1</v>
      </c>
      <c r="AB44" s="31">
        <v>8</v>
      </c>
    </row>
    <row r="45" spans="1:28" x14ac:dyDescent="0.25">
      <c r="A45" s="28" t="s">
        <v>98</v>
      </c>
      <c r="B45" s="29" t="s">
        <v>99</v>
      </c>
      <c r="C45" s="30">
        <v>86.1</v>
      </c>
      <c r="D45" s="30">
        <v>52.1</v>
      </c>
      <c r="E45" s="16">
        <v>83.7</v>
      </c>
      <c r="F45" s="30">
        <v>21.6</v>
      </c>
      <c r="G45" s="35">
        <v>3835</v>
      </c>
      <c r="H45" s="36">
        <f t="shared" si="5"/>
        <v>25032.594524119952</v>
      </c>
      <c r="I45" s="31">
        <v>960</v>
      </c>
      <c r="J45" s="36">
        <f t="shared" si="6"/>
        <v>704.0417209908735</v>
      </c>
      <c r="K45" s="31">
        <v>27</v>
      </c>
      <c r="L45" s="31">
        <v>2907</v>
      </c>
      <c r="M45" s="31">
        <v>355</v>
      </c>
      <c r="N45" s="30">
        <f t="shared" si="7"/>
        <v>12211.902304781563</v>
      </c>
      <c r="O45" s="13">
        <v>17</v>
      </c>
      <c r="P45" s="30">
        <f t="shared" si="8"/>
        <v>584.79532163742692</v>
      </c>
      <c r="Q45" s="32">
        <v>21</v>
      </c>
      <c r="R45" s="30">
        <f t="shared" si="9"/>
        <v>722.39422084623322</v>
      </c>
      <c r="S45" s="16">
        <v>36.9</v>
      </c>
      <c r="T45" s="33">
        <v>0.52600000000000002</v>
      </c>
      <c r="U45" s="15">
        <v>50</v>
      </c>
      <c r="V45" s="34" t="s">
        <v>67</v>
      </c>
      <c r="W45" s="15"/>
      <c r="X45" s="31">
        <v>0</v>
      </c>
      <c r="Y45" s="31">
        <v>0</v>
      </c>
      <c r="Z45" s="31">
        <v>0</v>
      </c>
      <c r="AA45" s="31">
        <v>0</v>
      </c>
      <c r="AB45" s="31">
        <v>0</v>
      </c>
    </row>
    <row r="46" spans="1:28" s="37" customFormat="1" ht="24" customHeight="1" x14ac:dyDescent="0.25">
      <c r="A46" s="39" t="s">
        <v>100</v>
      </c>
      <c r="B46" s="40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6"/>
    </row>
    <row r="47" spans="1:28" x14ac:dyDescent="0.25">
      <c r="A47" s="28" t="s">
        <v>65</v>
      </c>
      <c r="B47" s="29" t="s">
        <v>101</v>
      </c>
      <c r="C47" s="30">
        <v>68.099999999999994</v>
      </c>
      <c r="D47" s="30">
        <v>28.3</v>
      </c>
      <c r="E47" s="16">
        <v>10.5</v>
      </c>
      <c r="F47" s="30">
        <v>18.3</v>
      </c>
      <c r="G47" s="31">
        <v>79945</v>
      </c>
      <c r="H47" s="36">
        <f t="shared" ref="H47:H59" si="10">I47/G47*100000</f>
        <v>26210.519732315966</v>
      </c>
      <c r="I47" s="31">
        <v>20954</v>
      </c>
      <c r="J47" s="36">
        <f t="shared" ref="J47:J58" si="11">K47/G47*100000</f>
        <v>16.26117956094815</v>
      </c>
      <c r="K47" s="31">
        <v>13</v>
      </c>
      <c r="L47" s="31">
        <v>79945</v>
      </c>
      <c r="M47" s="31">
        <v>12100</v>
      </c>
      <c r="N47" s="30">
        <f t="shared" ref="N47:N58" si="12">M47/L47*100000</f>
        <v>15135.405591344048</v>
      </c>
      <c r="O47" s="13">
        <v>176</v>
      </c>
      <c r="P47" s="30">
        <f t="shared" ref="P47:P58" si="13">O47/L47*100000</f>
        <v>220.15135405591343</v>
      </c>
      <c r="Q47" s="32">
        <v>574</v>
      </c>
      <c r="R47" s="30">
        <f t="shared" ref="R47:R58" si="14">Q47/L47*100000</f>
        <v>717.99362061417219</v>
      </c>
      <c r="S47" s="16">
        <v>35</v>
      </c>
      <c r="T47" s="33">
        <v>0.92600000000000005</v>
      </c>
      <c r="U47" s="15">
        <v>66.7</v>
      </c>
      <c r="V47" s="34" t="s">
        <v>100</v>
      </c>
      <c r="W47" s="15"/>
      <c r="X47" s="31">
        <v>0</v>
      </c>
      <c r="Y47" s="31">
        <v>0</v>
      </c>
      <c r="Z47" s="31">
        <v>0</v>
      </c>
      <c r="AA47" s="31">
        <v>0</v>
      </c>
      <c r="AB47" s="31">
        <v>0</v>
      </c>
    </row>
    <row r="48" spans="1:28" ht="31.5" x14ac:dyDescent="0.25">
      <c r="A48" s="28" t="s">
        <v>68</v>
      </c>
      <c r="B48" s="29" t="s">
        <v>102</v>
      </c>
      <c r="C48" s="30">
        <v>41.9</v>
      </c>
      <c r="D48" s="30">
        <v>52</v>
      </c>
      <c r="E48" s="16">
        <v>19.899999999999999</v>
      </c>
      <c r="F48" s="30">
        <v>17.100000000000001</v>
      </c>
      <c r="G48" s="31">
        <v>11163</v>
      </c>
      <c r="H48" s="36">
        <f t="shared" si="10"/>
        <v>10292.93200752486</v>
      </c>
      <c r="I48" s="31">
        <v>1149</v>
      </c>
      <c r="J48" s="36">
        <f t="shared" si="11"/>
        <v>26.874496103198062</v>
      </c>
      <c r="K48" s="31">
        <v>3</v>
      </c>
      <c r="L48" s="31">
        <v>11076</v>
      </c>
      <c r="M48" s="31">
        <v>93</v>
      </c>
      <c r="N48" s="30">
        <f t="shared" si="12"/>
        <v>839.65330444203676</v>
      </c>
      <c r="O48" s="13">
        <v>23</v>
      </c>
      <c r="P48" s="30">
        <f t="shared" si="13"/>
        <v>207.65619357168654</v>
      </c>
      <c r="Q48" s="32">
        <v>17</v>
      </c>
      <c r="R48" s="30">
        <f t="shared" si="14"/>
        <v>153.4850126399422</v>
      </c>
      <c r="S48" s="16">
        <v>35</v>
      </c>
      <c r="T48" s="33">
        <v>0.92400000000000004</v>
      </c>
      <c r="U48" s="15">
        <v>58.5</v>
      </c>
      <c r="V48" s="34" t="s">
        <v>100</v>
      </c>
      <c r="W48" s="15"/>
      <c r="X48" s="31">
        <v>26</v>
      </c>
      <c r="Y48" s="31">
        <v>29</v>
      </c>
      <c r="Z48" s="31">
        <v>11</v>
      </c>
      <c r="AA48" s="31">
        <v>0</v>
      </c>
      <c r="AB48" s="31">
        <v>18</v>
      </c>
    </row>
    <row r="49" spans="1:28" x14ac:dyDescent="0.25">
      <c r="A49" s="28" t="s">
        <v>70</v>
      </c>
      <c r="B49" s="29" t="s">
        <v>103</v>
      </c>
      <c r="C49" s="30">
        <v>49.9</v>
      </c>
      <c r="D49" s="30">
        <v>62.1</v>
      </c>
      <c r="E49" s="16">
        <v>14.3</v>
      </c>
      <c r="F49" s="30">
        <v>23.4</v>
      </c>
      <c r="G49" s="31">
        <v>3074</v>
      </c>
      <c r="H49" s="36">
        <f t="shared" si="10"/>
        <v>26187.378009108652</v>
      </c>
      <c r="I49" s="31">
        <v>805</v>
      </c>
      <c r="J49" s="36">
        <f t="shared" si="11"/>
        <v>97.592713077423554</v>
      </c>
      <c r="K49" s="31">
        <v>3</v>
      </c>
      <c r="L49" s="31">
        <v>2814</v>
      </c>
      <c r="M49" s="31">
        <v>646</v>
      </c>
      <c r="N49" s="30">
        <f t="shared" si="12"/>
        <v>22956.645344705044</v>
      </c>
      <c r="O49" s="13">
        <v>10</v>
      </c>
      <c r="P49" s="30">
        <f t="shared" si="13"/>
        <v>355.36602700781805</v>
      </c>
      <c r="Q49" s="32">
        <v>46</v>
      </c>
      <c r="R49" s="30">
        <f t="shared" si="14"/>
        <v>1634.6837242359632</v>
      </c>
      <c r="S49" s="16">
        <v>36.4</v>
      </c>
      <c r="T49" s="33">
        <v>0.64300000000000002</v>
      </c>
      <c r="U49" s="15">
        <v>100</v>
      </c>
      <c r="V49" s="34" t="s">
        <v>100</v>
      </c>
      <c r="W49" s="15"/>
      <c r="X49" s="31">
        <v>0</v>
      </c>
      <c r="Y49" s="31">
        <v>5</v>
      </c>
      <c r="Z49" s="31">
        <v>8</v>
      </c>
      <c r="AA49" s="31">
        <v>5</v>
      </c>
      <c r="AB49" s="31">
        <v>4</v>
      </c>
    </row>
    <row r="50" spans="1:28" x14ac:dyDescent="0.25">
      <c r="A50" s="28" t="s">
        <v>72</v>
      </c>
      <c r="B50" s="29" t="s">
        <v>104</v>
      </c>
      <c r="C50" s="30">
        <v>41</v>
      </c>
      <c r="D50" s="30">
        <v>37.799999999999997</v>
      </c>
      <c r="E50" s="16">
        <v>6.1</v>
      </c>
      <c r="F50" s="30">
        <v>13.7</v>
      </c>
      <c r="G50" s="31">
        <v>8497</v>
      </c>
      <c r="H50" s="36">
        <f t="shared" si="10"/>
        <v>5072.3784865246553</v>
      </c>
      <c r="I50" s="31">
        <v>431</v>
      </c>
      <c r="J50" s="36">
        <f t="shared" si="11"/>
        <v>11.768859597505003</v>
      </c>
      <c r="K50" s="31">
        <v>1</v>
      </c>
      <c r="L50" s="31">
        <v>6861</v>
      </c>
      <c r="M50" s="31">
        <v>88</v>
      </c>
      <c r="N50" s="30">
        <f t="shared" si="12"/>
        <v>1282.6118641597434</v>
      </c>
      <c r="O50" s="13">
        <v>10</v>
      </c>
      <c r="P50" s="30">
        <f t="shared" si="13"/>
        <v>145.75134819997086</v>
      </c>
      <c r="Q50" s="32">
        <v>0</v>
      </c>
      <c r="R50" s="30">
        <f t="shared" si="14"/>
        <v>0</v>
      </c>
      <c r="S50" s="16">
        <v>35.700000000000003</v>
      </c>
      <c r="T50" s="33">
        <v>0.32600000000000001</v>
      </c>
      <c r="U50" s="15">
        <v>100</v>
      </c>
      <c r="V50" s="34" t="s">
        <v>100</v>
      </c>
      <c r="W50" s="15"/>
      <c r="X50" s="31">
        <v>22</v>
      </c>
      <c r="Y50" s="31">
        <v>15</v>
      </c>
      <c r="Z50" s="31">
        <v>5</v>
      </c>
      <c r="AA50" s="31">
        <v>0</v>
      </c>
      <c r="AB50" s="31">
        <v>5</v>
      </c>
    </row>
    <row r="51" spans="1:28" ht="27.75" customHeight="1" x14ac:dyDescent="0.25">
      <c r="A51" s="28" t="s">
        <v>44</v>
      </c>
      <c r="B51" s="29" t="s">
        <v>105</v>
      </c>
      <c r="C51" s="30">
        <v>59.6</v>
      </c>
      <c r="D51" s="30">
        <v>35.9</v>
      </c>
      <c r="E51" s="16">
        <v>25.2</v>
      </c>
      <c r="F51" s="30">
        <v>9.8000000000000007</v>
      </c>
      <c r="G51" s="31">
        <v>2709</v>
      </c>
      <c r="H51" s="36">
        <f t="shared" si="10"/>
        <v>4429.6788482835</v>
      </c>
      <c r="I51" s="31">
        <v>120</v>
      </c>
      <c r="J51" s="36">
        <f t="shared" si="11"/>
        <v>0</v>
      </c>
      <c r="K51" s="31">
        <v>0</v>
      </c>
      <c r="L51" s="31">
        <v>2370</v>
      </c>
      <c r="M51" s="31">
        <v>84</v>
      </c>
      <c r="N51" s="30">
        <f t="shared" si="12"/>
        <v>3544.3037974683548</v>
      </c>
      <c r="O51" s="13">
        <v>2</v>
      </c>
      <c r="P51" s="30">
        <f t="shared" si="13"/>
        <v>84.388185654008439</v>
      </c>
      <c r="Q51" s="32">
        <v>0</v>
      </c>
      <c r="R51" s="30">
        <f t="shared" si="14"/>
        <v>0</v>
      </c>
      <c r="S51" s="16">
        <v>32.799999999999997</v>
      </c>
      <c r="T51" s="33">
        <v>0.94899999999999995</v>
      </c>
      <c r="U51" s="15">
        <v>100</v>
      </c>
      <c r="V51" s="34" t="s">
        <v>100</v>
      </c>
      <c r="W51" s="15"/>
      <c r="X51" s="31">
        <v>0</v>
      </c>
      <c r="Y51" s="31">
        <v>0</v>
      </c>
      <c r="Z51" s="31">
        <v>67</v>
      </c>
      <c r="AA51" s="31">
        <v>10</v>
      </c>
      <c r="AB51" s="31">
        <v>1</v>
      </c>
    </row>
    <row r="52" spans="1:28" x14ac:dyDescent="0.25">
      <c r="A52" s="28" t="s">
        <v>46</v>
      </c>
      <c r="B52" s="29" t="s">
        <v>106</v>
      </c>
      <c r="C52" s="30">
        <v>42.2</v>
      </c>
      <c r="D52" s="30">
        <v>35.200000000000003</v>
      </c>
      <c r="E52" s="16">
        <v>9</v>
      </c>
      <c r="F52" s="30">
        <v>30.2</v>
      </c>
      <c r="G52" s="31">
        <v>9712</v>
      </c>
      <c r="H52" s="36">
        <f t="shared" si="10"/>
        <v>31919.275123558484</v>
      </c>
      <c r="I52" s="31">
        <v>3100</v>
      </c>
      <c r="J52" s="36">
        <f t="shared" si="11"/>
        <v>30.889621087314659</v>
      </c>
      <c r="K52" s="31">
        <v>3</v>
      </c>
      <c r="L52" s="31">
        <v>3437</v>
      </c>
      <c r="M52" s="31">
        <v>1227</v>
      </c>
      <c r="N52" s="30">
        <f t="shared" si="12"/>
        <v>35699.738143729999</v>
      </c>
      <c r="O52" s="13">
        <v>52</v>
      </c>
      <c r="P52" s="30">
        <f t="shared" si="13"/>
        <v>1512.9473377945883</v>
      </c>
      <c r="Q52" s="32">
        <v>78</v>
      </c>
      <c r="R52" s="30">
        <f t="shared" si="14"/>
        <v>2269.4210066918822</v>
      </c>
      <c r="S52" s="16">
        <v>35.1</v>
      </c>
      <c r="T52" s="33">
        <v>0.91200000000000003</v>
      </c>
      <c r="U52" s="15">
        <v>100</v>
      </c>
      <c r="V52" s="34" t="s">
        <v>100</v>
      </c>
      <c r="W52" s="15"/>
      <c r="X52" s="31">
        <v>10</v>
      </c>
      <c r="Y52" s="31">
        <v>27</v>
      </c>
      <c r="Z52" s="31">
        <v>160</v>
      </c>
      <c r="AA52" s="31">
        <v>0</v>
      </c>
      <c r="AB52" s="31">
        <v>100</v>
      </c>
    </row>
    <row r="53" spans="1:28" x14ac:dyDescent="0.25">
      <c r="A53" s="28" t="s">
        <v>48</v>
      </c>
      <c r="B53" s="29" t="s">
        <v>107</v>
      </c>
      <c r="C53" s="30">
        <v>45.6</v>
      </c>
      <c r="D53" s="30">
        <v>28.6</v>
      </c>
      <c r="E53" s="16">
        <v>17.8</v>
      </c>
      <c r="F53" s="30">
        <v>12.6</v>
      </c>
      <c r="G53" s="31">
        <v>13823</v>
      </c>
      <c r="H53" s="36">
        <f t="shared" si="10"/>
        <v>33567.243000795774</v>
      </c>
      <c r="I53" s="31">
        <v>4640</v>
      </c>
      <c r="J53" s="36">
        <f t="shared" si="11"/>
        <v>217.02958836721407</v>
      </c>
      <c r="K53" s="31">
        <v>30</v>
      </c>
      <c r="L53" s="31">
        <v>13823</v>
      </c>
      <c r="M53" s="31">
        <v>1254</v>
      </c>
      <c r="N53" s="30">
        <f t="shared" si="12"/>
        <v>9071.8367937495477</v>
      </c>
      <c r="O53" s="13">
        <v>130</v>
      </c>
      <c r="P53" s="30">
        <f t="shared" si="13"/>
        <v>940.4615495912609</v>
      </c>
      <c r="Q53" s="32">
        <v>63</v>
      </c>
      <c r="R53" s="30">
        <f t="shared" si="14"/>
        <v>455.76213557114954</v>
      </c>
      <c r="S53" s="16">
        <v>36</v>
      </c>
      <c r="T53" s="33">
        <v>1</v>
      </c>
      <c r="U53" s="15">
        <v>100</v>
      </c>
      <c r="V53" s="34" t="s">
        <v>100</v>
      </c>
      <c r="W53" s="15"/>
      <c r="X53" s="31">
        <v>0</v>
      </c>
      <c r="Y53" s="31">
        <v>0</v>
      </c>
      <c r="Z53" s="31">
        <v>0</v>
      </c>
      <c r="AA53" s="31">
        <v>0</v>
      </c>
      <c r="AB53" s="31">
        <v>0</v>
      </c>
    </row>
    <row r="54" spans="1:28" x14ac:dyDescent="0.25">
      <c r="A54" s="28" t="s">
        <v>50</v>
      </c>
      <c r="B54" s="29" t="s">
        <v>108</v>
      </c>
      <c r="C54" s="30">
        <v>50</v>
      </c>
      <c r="D54" s="30">
        <v>41.7</v>
      </c>
      <c r="E54" s="16">
        <v>27.7</v>
      </c>
      <c r="F54" s="30">
        <v>29.1</v>
      </c>
      <c r="G54" s="31">
        <v>13127</v>
      </c>
      <c r="H54" s="36">
        <f t="shared" si="10"/>
        <v>11822.960310809782</v>
      </c>
      <c r="I54" s="31">
        <v>1552</v>
      </c>
      <c r="J54" s="36">
        <f t="shared" si="11"/>
        <v>106.65041517483048</v>
      </c>
      <c r="K54" s="31">
        <v>14</v>
      </c>
      <c r="L54" s="31">
        <v>13127</v>
      </c>
      <c r="M54" s="31">
        <v>723</v>
      </c>
      <c r="N54" s="30">
        <f t="shared" si="12"/>
        <v>5507.7321551001751</v>
      </c>
      <c r="O54" s="13">
        <v>46</v>
      </c>
      <c r="P54" s="30">
        <f t="shared" si="13"/>
        <v>350.42279271730024</v>
      </c>
      <c r="Q54" s="32">
        <v>111</v>
      </c>
      <c r="R54" s="30">
        <f t="shared" si="14"/>
        <v>845.58543460044189</v>
      </c>
      <c r="S54" s="16">
        <v>37.1</v>
      </c>
      <c r="T54" s="33">
        <v>0.91100000000000003</v>
      </c>
      <c r="U54" s="15">
        <v>100</v>
      </c>
      <c r="V54" s="34" t="s">
        <v>100</v>
      </c>
      <c r="W54" s="15"/>
      <c r="X54" s="31">
        <v>0</v>
      </c>
      <c r="Y54" s="31">
        <v>0</v>
      </c>
      <c r="Z54" s="31">
        <v>0</v>
      </c>
      <c r="AA54" s="31">
        <v>0</v>
      </c>
      <c r="AB54" s="31">
        <v>0</v>
      </c>
    </row>
    <row r="55" spans="1:28" x14ac:dyDescent="0.25">
      <c r="A55" s="28" t="s">
        <v>52</v>
      </c>
      <c r="B55" s="29" t="s">
        <v>109</v>
      </c>
      <c r="C55" s="30">
        <v>68.2</v>
      </c>
      <c r="D55" s="30">
        <v>46.8</v>
      </c>
      <c r="E55" s="16">
        <v>29.7</v>
      </c>
      <c r="F55" s="30">
        <v>32</v>
      </c>
      <c r="G55" s="31">
        <v>10802</v>
      </c>
      <c r="H55" s="36">
        <f t="shared" si="10"/>
        <v>26245.139788927972</v>
      </c>
      <c r="I55" s="31">
        <v>2835</v>
      </c>
      <c r="J55" s="36">
        <f t="shared" si="11"/>
        <v>138.86317348639142</v>
      </c>
      <c r="K55" s="31">
        <v>15</v>
      </c>
      <c r="L55" s="31">
        <v>10818</v>
      </c>
      <c r="M55" s="31">
        <v>1882</v>
      </c>
      <c r="N55" s="30">
        <f t="shared" si="12"/>
        <v>17396.931040857831</v>
      </c>
      <c r="O55" s="13">
        <v>52</v>
      </c>
      <c r="P55" s="30">
        <f t="shared" si="13"/>
        <v>480.68034756886675</v>
      </c>
      <c r="Q55" s="32">
        <v>78</v>
      </c>
      <c r="R55" s="30">
        <f t="shared" si="14"/>
        <v>721.02052135330007</v>
      </c>
      <c r="S55" s="16">
        <v>37.299999999999997</v>
      </c>
      <c r="T55" s="33">
        <v>0.878</v>
      </c>
      <c r="U55" s="15">
        <v>100</v>
      </c>
      <c r="V55" s="34" t="s">
        <v>100</v>
      </c>
      <c r="W55" s="15"/>
      <c r="X55" s="31">
        <v>108</v>
      </c>
      <c r="Y55" s="31">
        <v>503</v>
      </c>
      <c r="Z55" s="31">
        <v>37</v>
      </c>
      <c r="AA55" s="31">
        <v>0</v>
      </c>
      <c r="AB55" s="31">
        <v>35</v>
      </c>
    </row>
    <row r="56" spans="1:28" x14ac:dyDescent="0.25">
      <c r="A56" s="28" t="s">
        <v>54</v>
      </c>
      <c r="B56" s="29" t="s">
        <v>110</v>
      </c>
      <c r="C56" s="30">
        <v>43.7</v>
      </c>
      <c r="D56" s="30">
        <v>45.8</v>
      </c>
      <c r="E56" s="16">
        <v>13.5</v>
      </c>
      <c r="F56" s="30">
        <v>17.2</v>
      </c>
      <c r="G56" s="31">
        <v>6605</v>
      </c>
      <c r="H56" s="36">
        <f t="shared" si="10"/>
        <v>82604.087812263431</v>
      </c>
      <c r="I56" s="31">
        <v>5456</v>
      </c>
      <c r="J56" s="36">
        <f t="shared" si="11"/>
        <v>454.20136260408782</v>
      </c>
      <c r="K56" s="31">
        <v>30</v>
      </c>
      <c r="L56" s="31">
        <v>6656</v>
      </c>
      <c r="M56" s="31">
        <v>3292</v>
      </c>
      <c r="N56" s="30">
        <f t="shared" si="12"/>
        <v>49459.134615384617</v>
      </c>
      <c r="O56" s="13">
        <v>83</v>
      </c>
      <c r="P56" s="30">
        <f t="shared" si="13"/>
        <v>1246.9951923076924</v>
      </c>
      <c r="Q56" s="32">
        <v>277</v>
      </c>
      <c r="R56" s="30">
        <f t="shared" si="14"/>
        <v>4161.6586538461534</v>
      </c>
      <c r="S56" s="16">
        <v>35.200000000000003</v>
      </c>
      <c r="T56" s="33">
        <v>0</v>
      </c>
      <c r="U56" s="15">
        <v>0</v>
      </c>
      <c r="V56" s="34" t="s">
        <v>100</v>
      </c>
      <c r="W56" s="15"/>
      <c r="X56" s="31">
        <v>14</v>
      </c>
      <c r="Y56" s="31">
        <v>21</v>
      </c>
      <c r="Z56" s="31">
        <v>65</v>
      </c>
      <c r="AA56" s="31">
        <v>36</v>
      </c>
      <c r="AB56" s="31">
        <v>91</v>
      </c>
    </row>
    <row r="57" spans="1:28" x14ac:dyDescent="0.25">
      <c r="A57" s="28" t="s">
        <v>56</v>
      </c>
      <c r="B57" s="29" t="s">
        <v>111</v>
      </c>
      <c r="C57" s="30">
        <v>36.299999999999997</v>
      </c>
      <c r="D57" s="30">
        <v>46.8</v>
      </c>
      <c r="E57" s="16">
        <v>14</v>
      </c>
      <c r="F57" s="30">
        <v>23.9</v>
      </c>
      <c r="G57" s="31">
        <v>12093</v>
      </c>
      <c r="H57" s="36">
        <f t="shared" si="10"/>
        <v>3870.0074423220044</v>
      </c>
      <c r="I57" s="31">
        <v>468</v>
      </c>
      <c r="J57" s="36">
        <f t="shared" si="11"/>
        <v>24.807740014884644</v>
      </c>
      <c r="K57" s="31">
        <v>3</v>
      </c>
      <c r="L57" s="31">
        <v>8793</v>
      </c>
      <c r="M57" s="31">
        <v>14</v>
      </c>
      <c r="N57" s="30">
        <f t="shared" si="12"/>
        <v>159.2175594222677</v>
      </c>
      <c r="O57" s="13">
        <v>6</v>
      </c>
      <c r="P57" s="30">
        <f t="shared" si="13"/>
        <v>68.236096895257603</v>
      </c>
      <c r="Q57" s="32">
        <v>1</v>
      </c>
      <c r="R57" s="30">
        <f t="shared" si="14"/>
        <v>11.372682815876265</v>
      </c>
      <c r="S57" s="16">
        <v>35.1</v>
      </c>
      <c r="T57" s="33">
        <v>0.39</v>
      </c>
      <c r="U57" s="15">
        <v>100</v>
      </c>
      <c r="V57" s="34" t="s">
        <v>100</v>
      </c>
      <c r="W57" s="15"/>
      <c r="X57" s="31">
        <v>28</v>
      </c>
      <c r="Y57" s="31">
        <v>58</v>
      </c>
      <c r="Z57" s="31">
        <v>0</v>
      </c>
      <c r="AA57" s="31">
        <v>20</v>
      </c>
      <c r="AB57" s="31">
        <v>38</v>
      </c>
    </row>
    <row r="58" spans="1:28" x14ac:dyDescent="0.25">
      <c r="A58" s="28" t="s">
        <v>58</v>
      </c>
      <c r="B58" s="29" t="s">
        <v>112</v>
      </c>
      <c r="C58" s="30">
        <v>74</v>
      </c>
      <c r="D58" s="30">
        <v>4.9000000000000004</v>
      </c>
      <c r="E58" s="16">
        <v>20.8</v>
      </c>
      <c r="F58" s="30">
        <v>0</v>
      </c>
      <c r="G58" s="31">
        <v>282</v>
      </c>
      <c r="H58" s="36">
        <f t="shared" si="10"/>
        <v>57801.418439716312</v>
      </c>
      <c r="I58" s="31">
        <v>163</v>
      </c>
      <c r="J58" s="36">
        <f t="shared" si="11"/>
        <v>0</v>
      </c>
      <c r="K58" s="31">
        <v>0</v>
      </c>
      <c r="L58" s="31">
        <v>256</v>
      </c>
      <c r="M58" s="31">
        <v>80</v>
      </c>
      <c r="N58" s="30">
        <f t="shared" si="12"/>
        <v>31250</v>
      </c>
      <c r="O58" s="13">
        <v>5</v>
      </c>
      <c r="P58" s="30">
        <f t="shared" si="13"/>
        <v>1953.125</v>
      </c>
      <c r="Q58" s="32">
        <v>1</v>
      </c>
      <c r="R58" s="30">
        <f t="shared" si="14"/>
        <v>390.625</v>
      </c>
      <c r="S58" s="30" t="s">
        <v>36</v>
      </c>
      <c r="T58" s="33">
        <v>0</v>
      </c>
      <c r="U58" s="28" t="e">
        <v>#DIV/0!</v>
      </c>
      <c r="V58" s="34" t="s">
        <v>100</v>
      </c>
      <c r="W58" s="15"/>
      <c r="X58" s="31">
        <v>0</v>
      </c>
      <c r="Y58" s="31">
        <v>0</v>
      </c>
      <c r="Z58" s="31">
        <v>0</v>
      </c>
      <c r="AA58" s="31">
        <v>0</v>
      </c>
      <c r="AB58" s="31">
        <v>0</v>
      </c>
    </row>
    <row r="59" spans="1:28" ht="31.5" x14ac:dyDescent="0.25">
      <c r="A59" s="28" t="s">
        <v>60</v>
      </c>
      <c r="B59" s="29" t="s">
        <v>113</v>
      </c>
      <c r="C59" s="30">
        <v>36.799999999999997</v>
      </c>
      <c r="D59" s="16">
        <v>0</v>
      </c>
      <c r="E59" s="16">
        <v>4.3</v>
      </c>
      <c r="F59" s="16">
        <v>0.5</v>
      </c>
      <c r="G59" s="31">
        <v>529</v>
      </c>
      <c r="H59" s="36">
        <f t="shared" si="10"/>
        <v>0</v>
      </c>
      <c r="I59" s="31">
        <v>0</v>
      </c>
      <c r="J59" s="30" t="s">
        <v>36</v>
      </c>
      <c r="K59" s="31">
        <v>0</v>
      </c>
      <c r="L59" s="31">
        <v>320</v>
      </c>
      <c r="M59" s="31">
        <v>0</v>
      </c>
      <c r="N59" s="30" t="s">
        <v>36</v>
      </c>
      <c r="O59" s="13">
        <v>0</v>
      </c>
      <c r="P59" s="30" t="s">
        <v>36</v>
      </c>
      <c r="Q59" s="32">
        <v>0</v>
      </c>
      <c r="R59" s="30" t="s">
        <v>36</v>
      </c>
      <c r="S59" s="30" t="s">
        <v>36</v>
      </c>
      <c r="T59" s="15"/>
      <c r="U59" s="15"/>
      <c r="V59" s="34" t="s">
        <v>100</v>
      </c>
      <c r="W59" s="15"/>
      <c r="X59" s="31">
        <v>0</v>
      </c>
      <c r="Y59" s="31">
        <v>0</v>
      </c>
      <c r="Z59" s="31">
        <v>0</v>
      </c>
      <c r="AA59" s="31">
        <v>0</v>
      </c>
      <c r="AB59" s="31">
        <v>0</v>
      </c>
    </row>
    <row r="60" spans="1:28" ht="31.5" customHeight="1" x14ac:dyDescent="0.25">
      <c r="A60" s="28" t="s">
        <v>62</v>
      </c>
      <c r="B60" s="29" t="s">
        <v>114</v>
      </c>
      <c r="C60" s="30">
        <v>80.900000000000006</v>
      </c>
      <c r="D60" s="16">
        <v>35</v>
      </c>
      <c r="E60" s="16">
        <v>9.9</v>
      </c>
      <c r="F60" s="16">
        <v>11.2</v>
      </c>
      <c r="G60" s="30" t="s">
        <v>36</v>
      </c>
      <c r="H60" s="30" t="s">
        <v>36</v>
      </c>
      <c r="I60" s="30" t="s">
        <v>36</v>
      </c>
      <c r="J60" s="30" t="s">
        <v>36</v>
      </c>
      <c r="K60" s="30" t="s">
        <v>36</v>
      </c>
      <c r="L60" s="30" t="s">
        <v>36</v>
      </c>
      <c r="M60" s="30" t="s">
        <v>36</v>
      </c>
      <c r="N60" s="30" t="s">
        <v>36</v>
      </c>
      <c r="O60" s="30" t="s">
        <v>36</v>
      </c>
      <c r="P60" s="30" t="s">
        <v>36</v>
      </c>
      <c r="Q60" s="30" t="s">
        <v>36</v>
      </c>
      <c r="R60" s="30" t="s">
        <v>36</v>
      </c>
      <c r="S60" s="30">
        <v>0</v>
      </c>
      <c r="T60" s="15"/>
      <c r="U60" s="15"/>
      <c r="V60" s="34" t="s">
        <v>100</v>
      </c>
      <c r="W60" s="15"/>
      <c r="X60" s="30" t="s">
        <v>36</v>
      </c>
      <c r="Y60" s="30" t="s">
        <v>36</v>
      </c>
      <c r="Z60" s="30" t="s">
        <v>36</v>
      </c>
      <c r="AA60" s="30" t="s">
        <v>36</v>
      </c>
      <c r="AB60" s="30" t="s">
        <v>36</v>
      </c>
    </row>
    <row r="61" spans="1:28" s="37" customFormat="1" ht="24" customHeight="1" x14ac:dyDescent="0.25">
      <c r="A61" s="39" t="s">
        <v>115</v>
      </c>
      <c r="B61" s="40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6"/>
    </row>
    <row r="62" spans="1:28" ht="31.5" x14ac:dyDescent="0.25">
      <c r="A62" s="28" t="s">
        <v>65</v>
      </c>
      <c r="B62" s="29" t="s">
        <v>116</v>
      </c>
      <c r="C62" s="30">
        <v>35.200000000000003</v>
      </c>
      <c r="D62" s="30">
        <v>9.5</v>
      </c>
      <c r="E62" s="16">
        <v>8.3000000000000007</v>
      </c>
      <c r="F62" s="30">
        <v>13.9</v>
      </c>
      <c r="G62" s="34">
        <v>4681</v>
      </c>
      <c r="H62" s="36">
        <f>I62/G62*100000</f>
        <v>7263.4052552873318</v>
      </c>
      <c r="I62" s="31">
        <v>340</v>
      </c>
      <c r="J62" s="36">
        <f>K62/G62*100000</f>
        <v>64.088869899594101</v>
      </c>
      <c r="K62" s="31">
        <v>3</v>
      </c>
      <c r="L62" s="31">
        <v>4365</v>
      </c>
      <c r="M62" s="31">
        <v>25</v>
      </c>
      <c r="N62" s="30">
        <f t="shared" ref="N62:N74" si="15">M62/L62*100000</f>
        <v>572.73768613974801</v>
      </c>
      <c r="O62" s="13">
        <v>21</v>
      </c>
      <c r="P62" s="30">
        <f t="shared" ref="P62:P74" si="16">O62/L62*100000</f>
        <v>481.09965635738837</v>
      </c>
      <c r="Q62" s="32">
        <v>2</v>
      </c>
      <c r="R62" s="30">
        <f t="shared" ref="R62:R74" si="17">Q62/L62*100000</f>
        <v>45.81901489117984</v>
      </c>
      <c r="S62" s="16">
        <v>33.6</v>
      </c>
      <c r="T62" s="33">
        <v>1</v>
      </c>
      <c r="U62" s="15">
        <v>68.400000000000006</v>
      </c>
      <c r="V62" s="34" t="s">
        <v>117</v>
      </c>
      <c r="W62" s="15"/>
      <c r="X62" s="32">
        <v>0</v>
      </c>
      <c r="Y62" s="31">
        <v>186</v>
      </c>
      <c r="Z62" s="31">
        <v>58</v>
      </c>
      <c r="AA62" s="31">
        <v>53</v>
      </c>
      <c r="AB62" s="31">
        <v>29</v>
      </c>
    </row>
    <row r="63" spans="1:28" x14ac:dyDescent="0.25">
      <c r="A63" s="28" t="s">
        <v>68</v>
      </c>
      <c r="B63" s="29" t="s">
        <v>118</v>
      </c>
      <c r="C63" s="30">
        <v>72.3</v>
      </c>
      <c r="D63" s="30">
        <v>45.4</v>
      </c>
      <c r="E63" s="16">
        <v>35.799999999999997</v>
      </c>
      <c r="F63" s="30">
        <v>22.7</v>
      </c>
      <c r="G63" s="34">
        <v>6203</v>
      </c>
      <c r="H63" s="36">
        <f>I63/G63*100000</f>
        <v>1305.8197646300177</v>
      </c>
      <c r="I63" s="31">
        <v>81</v>
      </c>
      <c r="J63" s="36">
        <f>K63/G63*100000</f>
        <v>16.121231662098982</v>
      </c>
      <c r="K63" s="31">
        <v>1</v>
      </c>
      <c r="L63" s="31">
        <v>6216</v>
      </c>
      <c r="M63" s="31">
        <v>26</v>
      </c>
      <c r="N63" s="30">
        <f t="shared" si="15"/>
        <v>418.2754182754183</v>
      </c>
      <c r="O63" s="13">
        <v>1</v>
      </c>
      <c r="P63" s="30">
        <f t="shared" si="16"/>
        <v>16.087516087516086</v>
      </c>
      <c r="Q63" s="32">
        <v>3</v>
      </c>
      <c r="R63" s="30">
        <f t="shared" si="17"/>
        <v>48.262548262548265</v>
      </c>
      <c r="S63" s="16">
        <v>34.799999999999997</v>
      </c>
      <c r="T63" s="33">
        <v>0.753</v>
      </c>
      <c r="U63" s="15">
        <v>82.1</v>
      </c>
      <c r="V63" s="34" t="s">
        <v>117</v>
      </c>
      <c r="W63" s="15"/>
      <c r="X63" s="32">
        <v>0</v>
      </c>
      <c r="Y63" s="31">
        <v>11</v>
      </c>
      <c r="Z63" s="31">
        <v>58</v>
      </c>
      <c r="AA63" s="31">
        <v>64</v>
      </c>
      <c r="AB63" s="31">
        <v>75</v>
      </c>
    </row>
    <row r="64" spans="1:28" ht="31.5" x14ac:dyDescent="0.25">
      <c r="A64" s="28" t="s">
        <v>70</v>
      </c>
      <c r="B64" s="29" t="s">
        <v>119</v>
      </c>
      <c r="C64" s="30">
        <v>78.5</v>
      </c>
      <c r="D64" s="30">
        <v>17.399999999999999</v>
      </c>
      <c r="E64" s="16">
        <v>22.7</v>
      </c>
      <c r="F64" s="30">
        <v>4.4000000000000004</v>
      </c>
      <c r="G64" s="34">
        <v>0</v>
      </c>
      <c r="H64" s="30" t="s">
        <v>36</v>
      </c>
      <c r="I64" s="31">
        <v>0</v>
      </c>
      <c r="J64" s="30" t="s">
        <v>36</v>
      </c>
      <c r="K64" s="31">
        <v>0</v>
      </c>
      <c r="L64" s="31">
        <v>540</v>
      </c>
      <c r="M64" s="31">
        <v>0</v>
      </c>
      <c r="N64" s="30">
        <f t="shared" si="15"/>
        <v>0</v>
      </c>
      <c r="O64" s="13">
        <v>0</v>
      </c>
      <c r="P64" s="30">
        <f t="shared" si="16"/>
        <v>0</v>
      </c>
      <c r="Q64" s="32">
        <v>0</v>
      </c>
      <c r="R64" s="30">
        <f t="shared" si="17"/>
        <v>0</v>
      </c>
      <c r="S64" s="30" t="s">
        <v>36</v>
      </c>
      <c r="T64" s="28" t="e">
        <v>#DIV/0!</v>
      </c>
      <c r="U64" s="28" t="e">
        <v>#DIV/0!</v>
      </c>
      <c r="V64" s="34" t="s">
        <v>117</v>
      </c>
      <c r="W64" s="15"/>
      <c r="X64" s="32">
        <v>34</v>
      </c>
      <c r="Y64" s="31">
        <v>0</v>
      </c>
      <c r="Z64" s="31">
        <v>36</v>
      </c>
      <c r="AA64" s="31">
        <v>0</v>
      </c>
      <c r="AB64" s="31">
        <v>4</v>
      </c>
    </row>
    <row r="65" spans="1:28" x14ac:dyDescent="0.25">
      <c r="A65" s="28" t="s">
        <v>72</v>
      </c>
      <c r="B65" s="29" t="s">
        <v>120</v>
      </c>
      <c r="C65" s="30">
        <v>91.1</v>
      </c>
      <c r="D65" s="30">
        <v>50.7</v>
      </c>
      <c r="E65" s="16">
        <v>74.7</v>
      </c>
      <c r="F65" s="30">
        <v>20.5</v>
      </c>
      <c r="G65" s="34">
        <v>4936</v>
      </c>
      <c r="H65" s="36">
        <f t="shared" ref="H65:H74" si="18">I65/G65*100000</f>
        <v>2897.0826580226903</v>
      </c>
      <c r="I65" s="31">
        <v>143</v>
      </c>
      <c r="J65" s="36">
        <f t="shared" ref="J65:J74" si="19">K65/G65*100000</f>
        <v>0</v>
      </c>
      <c r="K65" s="31">
        <v>0</v>
      </c>
      <c r="L65" s="31">
        <v>4196</v>
      </c>
      <c r="M65" s="31">
        <v>59</v>
      </c>
      <c r="N65" s="30">
        <f t="shared" si="15"/>
        <v>1406.1010486177313</v>
      </c>
      <c r="O65" s="13">
        <v>1</v>
      </c>
      <c r="P65" s="30">
        <f t="shared" si="16"/>
        <v>23.832221163012392</v>
      </c>
      <c r="Q65" s="32">
        <v>26</v>
      </c>
      <c r="R65" s="30">
        <f t="shared" si="17"/>
        <v>619.63775023832227</v>
      </c>
      <c r="S65" s="16">
        <v>35</v>
      </c>
      <c r="T65" s="33">
        <v>0.38500000000000001</v>
      </c>
      <c r="U65" s="15">
        <v>100</v>
      </c>
      <c r="V65" s="34" t="s">
        <v>117</v>
      </c>
      <c r="W65" s="15"/>
      <c r="X65" s="32">
        <v>5</v>
      </c>
      <c r="Y65" s="31">
        <v>511</v>
      </c>
      <c r="Z65" s="31">
        <v>112</v>
      </c>
      <c r="AA65" s="31">
        <v>49</v>
      </c>
      <c r="AB65" s="31">
        <v>204</v>
      </c>
    </row>
    <row r="66" spans="1:28" x14ac:dyDescent="0.25">
      <c r="A66" s="28" t="s">
        <v>44</v>
      </c>
      <c r="B66" s="29" t="s">
        <v>121</v>
      </c>
      <c r="C66" s="30">
        <v>84.8</v>
      </c>
      <c r="D66" s="30">
        <v>38.700000000000003</v>
      </c>
      <c r="E66" s="16">
        <v>76.3</v>
      </c>
      <c r="F66" s="30">
        <v>39.799999999999997</v>
      </c>
      <c r="G66" s="34">
        <v>9959</v>
      </c>
      <c r="H66" s="36">
        <f t="shared" si="18"/>
        <v>24078.722763329653</v>
      </c>
      <c r="I66" s="31">
        <v>2398</v>
      </c>
      <c r="J66" s="36">
        <f t="shared" si="19"/>
        <v>0</v>
      </c>
      <c r="K66" s="31">
        <v>0</v>
      </c>
      <c r="L66" s="31">
        <v>8729</v>
      </c>
      <c r="M66" s="31">
        <v>519</v>
      </c>
      <c r="N66" s="30">
        <f t="shared" si="15"/>
        <v>5945.6982472219042</v>
      </c>
      <c r="O66" s="13">
        <v>67</v>
      </c>
      <c r="P66" s="30">
        <f t="shared" si="16"/>
        <v>767.55642112498572</v>
      </c>
      <c r="Q66" s="32">
        <v>166</v>
      </c>
      <c r="R66" s="30">
        <f t="shared" si="17"/>
        <v>1901.7069538320543</v>
      </c>
      <c r="S66" s="16">
        <v>35.799999999999997</v>
      </c>
      <c r="T66" s="33">
        <v>1</v>
      </c>
      <c r="U66" s="15">
        <v>100</v>
      </c>
      <c r="V66" s="34" t="s">
        <v>117</v>
      </c>
      <c r="W66" s="15"/>
      <c r="X66" s="32">
        <v>0</v>
      </c>
      <c r="Y66" s="31">
        <v>0</v>
      </c>
      <c r="Z66" s="31">
        <v>0</v>
      </c>
      <c r="AA66" s="31">
        <v>0</v>
      </c>
      <c r="AB66" s="31">
        <v>0</v>
      </c>
    </row>
    <row r="67" spans="1:28" x14ac:dyDescent="0.25">
      <c r="A67" s="28" t="s">
        <v>46</v>
      </c>
      <c r="B67" s="29" t="s">
        <v>122</v>
      </c>
      <c r="C67" s="30">
        <v>70.7</v>
      </c>
      <c r="D67" s="30">
        <v>36.200000000000003</v>
      </c>
      <c r="E67" s="16">
        <v>61.1</v>
      </c>
      <c r="F67" s="30">
        <v>19.7</v>
      </c>
      <c r="G67" s="34">
        <v>18558</v>
      </c>
      <c r="H67" s="36">
        <f t="shared" si="18"/>
        <v>8594.6761504472452</v>
      </c>
      <c r="I67" s="31">
        <v>1595</v>
      </c>
      <c r="J67" s="36">
        <f t="shared" si="19"/>
        <v>16.165535079211121</v>
      </c>
      <c r="K67" s="31">
        <v>3</v>
      </c>
      <c r="L67" s="31">
        <v>16534</v>
      </c>
      <c r="M67" s="31">
        <v>189</v>
      </c>
      <c r="N67" s="30">
        <f t="shared" si="15"/>
        <v>1143.099068585944</v>
      </c>
      <c r="O67" s="13">
        <v>17</v>
      </c>
      <c r="P67" s="30">
        <f t="shared" si="16"/>
        <v>102.81843474053466</v>
      </c>
      <c r="Q67" s="32">
        <v>20</v>
      </c>
      <c r="R67" s="30">
        <f t="shared" si="17"/>
        <v>120.962864400629</v>
      </c>
      <c r="S67" s="16">
        <v>35.700000000000003</v>
      </c>
      <c r="T67" s="33">
        <v>0.747</v>
      </c>
      <c r="U67" s="15">
        <v>100</v>
      </c>
      <c r="V67" s="34" t="s">
        <v>117</v>
      </c>
      <c r="W67" s="15"/>
      <c r="X67" s="32">
        <v>24</v>
      </c>
      <c r="Y67" s="31">
        <v>2</v>
      </c>
      <c r="Z67" s="31">
        <v>0</v>
      </c>
      <c r="AA67" s="31">
        <v>0</v>
      </c>
      <c r="AB67" s="31">
        <v>3</v>
      </c>
    </row>
    <row r="68" spans="1:28" x14ac:dyDescent="0.25">
      <c r="A68" s="28" t="s">
        <v>48</v>
      </c>
      <c r="B68" s="29" t="s">
        <v>123</v>
      </c>
      <c r="C68" s="30">
        <v>80</v>
      </c>
      <c r="D68" s="30">
        <v>48.4</v>
      </c>
      <c r="E68" s="16">
        <v>62.1</v>
      </c>
      <c r="F68" s="30">
        <v>20.5</v>
      </c>
      <c r="G68" s="34">
        <v>2285</v>
      </c>
      <c r="H68" s="36">
        <f t="shared" si="18"/>
        <v>5076.5864332603942</v>
      </c>
      <c r="I68" s="31">
        <v>116</v>
      </c>
      <c r="J68" s="36">
        <f t="shared" si="19"/>
        <v>218.81838074398249</v>
      </c>
      <c r="K68" s="31">
        <v>5</v>
      </c>
      <c r="L68" s="31">
        <v>1127</v>
      </c>
      <c r="M68" s="31">
        <v>30</v>
      </c>
      <c r="N68" s="30">
        <f t="shared" si="15"/>
        <v>2661.9343389529727</v>
      </c>
      <c r="O68" s="13">
        <v>4</v>
      </c>
      <c r="P68" s="30">
        <f t="shared" si="16"/>
        <v>354.92457852706303</v>
      </c>
      <c r="Q68" s="32">
        <v>5</v>
      </c>
      <c r="R68" s="30">
        <f t="shared" si="17"/>
        <v>443.65572315882872</v>
      </c>
      <c r="S68" s="16">
        <v>35.299999999999997</v>
      </c>
      <c r="T68" s="33">
        <v>0</v>
      </c>
      <c r="U68" s="15">
        <v>0</v>
      </c>
      <c r="V68" s="34" t="s">
        <v>117</v>
      </c>
      <c r="W68" s="15"/>
      <c r="X68" s="32">
        <v>0</v>
      </c>
      <c r="Y68" s="31">
        <v>0</v>
      </c>
      <c r="Z68" s="31">
        <v>2</v>
      </c>
      <c r="AA68" s="31">
        <v>2</v>
      </c>
      <c r="AB68" s="31">
        <v>0</v>
      </c>
    </row>
    <row r="69" spans="1:28" x14ac:dyDescent="0.25">
      <c r="A69" s="28" t="s">
        <v>50</v>
      </c>
      <c r="B69" s="29" t="s">
        <v>124</v>
      </c>
      <c r="C69" s="30">
        <v>68.900000000000006</v>
      </c>
      <c r="D69" s="30">
        <v>54.3</v>
      </c>
      <c r="E69" s="16">
        <v>63.5</v>
      </c>
      <c r="F69" s="30">
        <v>16.600000000000001</v>
      </c>
      <c r="G69" s="34">
        <v>1900</v>
      </c>
      <c r="H69" s="36">
        <f t="shared" si="18"/>
        <v>2000</v>
      </c>
      <c r="I69" s="31">
        <v>38</v>
      </c>
      <c r="J69" s="36">
        <f t="shared" si="19"/>
        <v>0</v>
      </c>
      <c r="K69" s="31">
        <v>0</v>
      </c>
      <c r="L69" s="31">
        <v>1900</v>
      </c>
      <c r="M69" s="31">
        <v>15</v>
      </c>
      <c r="N69" s="30">
        <f t="shared" si="15"/>
        <v>789.47368421052636</v>
      </c>
      <c r="O69" s="13">
        <v>10</v>
      </c>
      <c r="P69" s="30">
        <f t="shared" si="16"/>
        <v>526.31578947368416</v>
      </c>
      <c r="Q69" s="32">
        <v>2</v>
      </c>
      <c r="R69" s="30">
        <f t="shared" si="17"/>
        <v>105.26315789473684</v>
      </c>
      <c r="S69" s="30">
        <v>29.2</v>
      </c>
      <c r="T69" s="33">
        <v>0.87</v>
      </c>
      <c r="U69" s="15">
        <v>100</v>
      </c>
      <c r="V69" s="34" t="s">
        <v>117</v>
      </c>
      <c r="W69" s="15"/>
      <c r="X69" s="32">
        <v>28</v>
      </c>
      <c r="Y69" s="31">
        <v>15</v>
      </c>
      <c r="Z69" s="31">
        <v>0</v>
      </c>
      <c r="AA69" s="31">
        <v>0</v>
      </c>
      <c r="AB69" s="31">
        <v>7</v>
      </c>
    </row>
    <row r="70" spans="1:28" x14ac:dyDescent="0.25">
      <c r="A70" s="28" t="s">
        <v>52</v>
      </c>
      <c r="B70" s="29" t="s">
        <v>125</v>
      </c>
      <c r="C70" s="30">
        <v>80.400000000000006</v>
      </c>
      <c r="D70" s="30">
        <v>56.7</v>
      </c>
      <c r="E70" s="16">
        <v>80.2</v>
      </c>
      <c r="F70" s="30">
        <v>26.9</v>
      </c>
      <c r="G70" s="34">
        <v>7962</v>
      </c>
      <c r="H70" s="36">
        <f t="shared" si="18"/>
        <v>14732.479276563679</v>
      </c>
      <c r="I70" s="31">
        <v>1173</v>
      </c>
      <c r="J70" s="36">
        <f t="shared" si="19"/>
        <v>213.51419241396633</v>
      </c>
      <c r="K70" s="31">
        <v>17</v>
      </c>
      <c r="L70" s="31">
        <v>7600</v>
      </c>
      <c r="M70" s="31">
        <v>538</v>
      </c>
      <c r="N70" s="30">
        <f t="shared" si="15"/>
        <v>7078.9473684210525</v>
      </c>
      <c r="O70" s="13">
        <v>102</v>
      </c>
      <c r="P70" s="30">
        <f t="shared" si="16"/>
        <v>1342.1052631578948</v>
      </c>
      <c r="Q70" s="32">
        <v>34</v>
      </c>
      <c r="R70" s="30">
        <f t="shared" si="17"/>
        <v>447.36842105263156</v>
      </c>
      <c r="S70" s="16">
        <v>39.9</v>
      </c>
      <c r="T70" s="33">
        <v>0.82799999999999996</v>
      </c>
      <c r="U70" s="15">
        <v>94.7</v>
      </c>
      <c r="V70" s="34" t="s">
        <v>117</v>
      </c>
      <c r="W70" s="15"/>
      <c r="X70" s="32">
        <v>0</v>
      </c>
      <c r="Y70" s="31">
        <v>0</v>
      </c>
      <c r="Z70" s="31">
        <v>0</v>
      </c>
      <c r="AA70" s="31">
        <v>0</v>
      </c>
      <c r="AB70" s="31">
        <v>0</v>
      </c>
    </row>
    <row r="71" spans="1:28" x14ac:dyDescent="0.25">
      <c r="A71" s="28" t="s">
        <v>54</v>
      </c>
      <c r="B71" s="29" t="s">
        <v>126</v>
      </c>
      <c r="C71" s="30">
        <v>81</v>
      </c>
      <c r="D71" s="30">
        <v>49.7</v>
      </c>
      <c r="E71" s="16">
        <v>41.7</v>
      </c>
      <c r="F71" s="30">
        <v>33.299999999999997</v>
      </c>
      <c r="G71" s="34">
        <v>2005</v>
      </c>
      <c r="H71" s="36">
        <f t="shared" si="18"/>
        <v>1346.6334164588529</v>
      </c>
      <c r="I71" s="31">
        <v>27</v>
      </c>
      <c r="J71" s="36">
        <f t="shared" si="19"/>
        <v>0</v>
      </c>
      <c r="K71" s="31">
        <v>0</v>
      </c>
      <c r="L71" s="31">
        <v>1683</v>
      </c>
      <c r="M71" s="31">
        <v>0</v>
      </c>
      <c r="N71" s="30">
        <f t="shared" si="15"/>
        <v>0</v>
      </c>
      <c r="O71" s="13">
        <v>51</v>
      </c>
      <c r="P71" s="30">
        <f t="shared" si="16"/>
        <v>3030.3030303030305</v>
      </c>
      <c r="Q71" s="32">
        <v>9</v>
      </c>
      <c r="R71" s="30">
        <f t="shared" si="17"/>
        <v>534.75935828877004</v>
      </c>
      <c r="S71" s="16">
        <v>35.6</v>
      </c>
      <c r="T71" s="28" t="e">
        <v>#DIV/0!</v>
      </c>
      <c r="U71" s="28" t="e">
        <v>#DIV/0!</v>
      </c>
      <c r="V71" s="34" t="s">
        <v>117</v>
      </c>
      <c r="W71" s="15"/>
      <c r="X71" s="32">
        <v>0</v>
      </c>
      <c r="Y71" s="31">
        <v>0</v>
      </c>
      <c r="Z71" s="31">
        <v>0</v>
      </c>
      <c r="AA71" s="31">
        <v>0</v>
      </c>
      <c r="AB71" s="31">
        <v>0</v>
      </c>
    </row>
    <row r="72" spans="1:28" x14ac:dyDescent="0.25">
      <c r="A72" s="28" t="s">
        <v>56</v>
      </c>
      <c r="B72" s="29" t="s">
        <v>127</v>
      </c>
      <c r="C72" s="30">
        <v>83.3</v>
      </c>
      <c r="D72" s="30">
        <v>56.5</v>
      </c>
      <c r="E72" s="16">
        <v>46.8</v>
      </c>
      <c r="F72" s="30">
        <v>46</v>
      </c>
      <c r="G72" s="34">
        <v>1768</v>
      </c>
      <c r="H72" s="36">
        <f t="shared" si="18"/>
        <v>509.04977375565613</v>
      </c>
      <c r="I72" s="31">
        <v>9</v>
      </c>
      <c r="J72" s="36">
        <f t="shared" si="19"/>
        <v>56.561085972850684</v>
      </c>
      <c r="K72" s="31">
        <v>1</v>
      </c>
      <c r="L72" s="31">
        <v>1560</v>
      </c>
      <c r="M72" s="31">
        <v>6</v>
      </c>
      <c r="N72" s="30">
        <f t="shared" si="15"/>
        <v>384.61538461538464</v>
      </c>
      <c r="O72" s="13">
        <v>0</v>
      </c>
      <c r="P72" s="30">
        <f t="shared" si="16"/>
        <v>0</v>
      </c>
      <c r="Q72" s="32">
        <v>0</v>
      </c>
      <c r="R72" s="30">
        <f t="shared" si="17"/>
        <v>0</v>
      </c>
      <c r="S72" s="16">
        <v>36.299999999999997</v>
      </c>
      <c r="T72" s="33">
        <v>0.5</v>
      </c>
      <c r="U72" s="28" t="e">
        <v>#DIV/0!</v>
      </c>
      <c r="V72" s="34" t="s">
        <v>117</v>
      </c>
      <c r="W72" s="15"/>
      <c r="X72" s="32">
        <v>1</v>
      </c>
      <c r="Y72" s="31">
        <v>295</v>
      </c>
      <c r="Z72" s="31">
        <v>96</v>
      </c>
      <c r="AA72" s="31">
        <v>1</v>
      </c>
      <c r="AB72" s="31">
        <v>206</v>
      </c>
    </row>
    <row r="73" spans="1:28" x14ac:dyDescent="0.25">
      <c r="A73" s="28" t="s">
        <v>58</v>
      </c>
      <c r="B73" s="29" t="s">
        <v>128</v>
      </c>
      <c r="C73" s="30">
        <v>76.900000000000006</v>
      </c>
      <c r="D73" s="30">
        <v>60.7</v>
      </c>
      <c r="E73" s="16">
        <v>73</v>
      </c>
      <c r="F73" s="30">
        <v>10.5</v>
      </c>
      <c r="G73" s="34">
        <v>1378</v>
      </c>
      <c r="H73" s="36">
        <f t="shared" si="18"/>
        <v>12699.564586357041</v>
      </c>
      <c r="I73" s="31">
        <v>175</v>
      </c>
      <c r="J73" s="36">
        <f t="shared" si="19"/>
        <v>0</v>
      </c>
      <c r="K73" s="31">
        <v>0</v>
      </c>
      <c r="L73" s="31">
        <v>1468</v>
      </c>
      <c r="M73" s="31">
        <v>6</v>
      </c>
      <c r="N73" s="30">
        <f t="shared" si="15"/>
        <v>408.71934604904629</v>
      </c>
      <c r="O73" s="13">
        <v>0</v>
      </c>
      <c r="P73" s="30">
        <f t="shared" si="16"/>
        <v>0</v>
      </c>
      <c r="Q73" s="32">
        <v>10</v>
      </c>
      <c r="R73" s="30">
        <f t="shared" si="17"/>
        <v>681.19891008174386</v>
      </c>
      <c r="S73" s="16">
        <v>26.9</v>
      </c>
      <c r="T73" s="33">
        <v>7.5999999999999998E-2</v>
      </c>
      <c r="U73" s="15">
        <v>100</v>
      </c>
      <c r="V73" s="34" t="s">
        <v>117</v>
      </c>
      <c r="W73" s="15"/>
      <c r="X73" s="32">
        <v>0</v>
      </c>
      <c r="Y73" s="31">
        <v>95</v>
      </c>
      <c r="Z73" s="31">
        <v>26</v>
      </c>
      <c r="AA73" s="31">
        <v>90</v>
      </c>
      <c r="AB73" s="31">
        <v>0</v>
      </c>
    </row>
    <row r="74" spans="1:28" ht="31.5" x14ac:dyDescent="0.25">
      <c r="A74" s="28" t="s">
        <v>60</v>
      </c>
      <c r="B74" s="29" t="s">
        <v>129</v>
      </c>
      <c r="C74" s="30">
        <v>104.2</v>
      </c>
      <c r="D74" s="30">
        <v>45.6</v>
      </c>
      <c r="E74" s="16">
        <v>100</v>
      </c>
      <c r="F74" s="30">
        <v>25.9</v>
      </c>
      <c r="G74" s="34">
        <v>1747</v>
      </c>
      <c r="H74" s="36">
        <f t="shared" si="18"/>
        <v>13451.63136805953</v>
      </c>
      <c r="I74" s="31">
        <v>235</v>
      </c>
      <c r="J74" s="36">
        <f t="shared" si="19"/>
        <v>0</v>
      </c>
      <c r="K74" s="31">
        <v>0</v>
      </c>
      <c r="L74" s="31">
        <v>1747</v>
      </c>
      <c r="M74" s="31">
        <v>20</v>
      </c>
      <c r="N74" s="30">
        <f t="shared" si="15"/>
        <v>1144.8196908986833</v>
      </c>
      <c r="O74" s="13">
        <v>3</v>
      </c>
      <c r="P74" s="30">
        <f t="shared" si="16"/>
        <v>171.72295363480254</v>
      </c>
      <c r="Q74" s="32">
        <v>0</v>
      </c>
      <c r="R74" s="30">
        <f t="shared" si="17"/>
        <v>0</v>
      </c>
      <c r="S74" s="30" t="s">
        <v>36</v>
      </c>
      <c r="T74" s="33">
        <v>0.442</v>
      </c>
      <c r="U74" s="15">
        <v>80</v>
      </c>
      <c r="V74" s="34" t="s">
        <v>117</v>
      </c>
      <c r="W74" s="15"/>
      <c r="X74" s="32">
        <v>0</v>
      </c>
      <c r="Y74" s="31">
        <v>7</v>
      </c>
      <c r="Z74" s="31">
        <v>1</v>
      </c>
      <c r="AA74" s="31">
        <v>0</v>
      </c>
      <c r="AB74" s="31">
        <v>0</v>
      </c>
    </row>
    <row r="75" spans="1:28" s="37" customFormat="1" ht="24.75" customHeight="1" x14ac:dyDescent="0.25">
      <c r="A75" s="39" t="s">
        <v>130</v>
      </c>
      <c r="B75" s="40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6"/>
    </row>
    <row r="76" spans="1:28" x14ac:dyDescent="0.25">
      <c r="A76" s="28" t="s">
        <v>65</v>
      </c>
      <c r="B76" s="29" t="s">
        <v>131</v>
      </c>
      <c r="C76" s="30">
        <v>63.1</v>
      </c>
      <c r="D76" s="30">
        <v>26.7</v>
      </c>
      <c r="E76" s="16">
        <v>86.4</v>
      </c>
      <c r="F76" s="30">
        <v>20.5</v>
      </c>
      <c r="G76" s="35">
        <v>2779</v>
      </c>
      <c r="H76" s="36">
        <f t="shared" ref="H76:H86" si="20">I76/G76*100000</f>
        <v>2051.0975170924794</v>
      </c>
      <c r="I76" s="31">
        <v>57</v>
      </c>
      <c r="J76" s="36">
        <f t="shared" ref="J76:J86" si="21">K76/G76*100000</f>
        <v>71.968333933069445</v>
      </c>
      <c r="K76" s="31">
        <v>2</v>
      </c>
      <c r="L76" s="38">
        <v>2682</v>
      </c>
      <c r="M76" s="32">
        <v>11</v>
      </c>
      <c r="N76" s="30">
        <f t="shared" ref="N76:N86" si="22">M76/L76*100000</f>
        <v>410.14168530947052</v>
      </c>
      <c r="O76" s="13">
        <v>6</v>
      </c>
      <c r="P76" s="30">
        <f t="shared" ref="P76:P86" si="23">O76/L76*100000</f>
        <v>223.71364653243847</v>
      </c>
      <c r="Q76" s="32">
        <v>1</v>
      </c>
      <c r="R76" s="30">
        <f t="shared" ref="R76:R86" si="24">Q76/L76*100000</f>
        <v>37.28560775540641</v>
      </c>
      <c r="S76" s="16">
        <v>26.9</v>
      </c>
      <c r="T76" s="33">
        <v>0.52900000000000003</v>
      </c>
      <c r="U76" s="15">
        <v>0</v>
      </c>
      <c r="V76" s="34" t="s">
        <v>132</v>
      </c>
      <c r="W76" s="15"/>
      <c r="X76" s="31">
        <v>0</v>
      </c>
      <c r="Y76" s="31">
        <v>146</v>
      </c>
      <c r="Z76" s="31">
        <v>83</v>
      </c>
      <c r="AA76" s="31">
        <v>11</v>
      </c>
      <c r="AB76" s="31">
        <v>47</v>
      </c>
    </row>
    <row r="77" spans="1:28" x14ac:dyDescent="0.25">
      <c r="A77" s="28" t="s">
        <v>68</v>
      </c>
      <c r="B77" s="29" t="s">
        <v>133</v>
      </c>
      <c r="C77" s="30">
        <v>71</v>
      </c>
      <c r="D77" s="30">
        <v>21.5</v>
      </c>
      <c r="E77" s="16">
        <v>58.1</v>
      </c>
      <c r="F77" s="30">
        <v>13.8</v>
      </c>
      <c r="G77" s="35">
        <v>2182</v>
      </c>
      <c r="H77" s="36">
        <f t="shared" si="20"/>
        <v>2658.1118240146652</v>
      </c>
      <c r="I77" s="31">
        <v>58</v>
      </c>
      <c r="J77" s="36">
        <f t="shared" si="21"/>
        <v>0</v>
      </c>
      <c r="K77" s="31">
        <v>0</v>
      </c>
      <c r="L77" s="38">
        <v>2182</v>
      </c>
      <c r="M77" s="32">
        <v>32</v>
      </c>
      <c r="N77" s="30">
        <f t="shared" si="22"/>
        <v>1466.5444546287811</v>
      </c>
      <c r="O77" s="13">
        <v>1</v>
      </c>
      <c r="P77" s="30">
        <f t="shared" si="23"/>
        <v>45.829514207149408</v>
      </c>
      <c r="Q77" s="32">
        <v>0</v>
      </c>
      <c r="R77" s="30">
        <f t="shared" si="24"/>
        <v>0</v>
      </c>
      <c r="S77" s="16">
        <v>35</v>
      </c>
      <c r="T77" s="33">
        <v>0.66500000000000004</v>
      </c>
      <c r="U77" s="15">
        <v>72.2</v>
      </c>
      <c r="V77" s="34" t="s">
        <v>132</v>
      </c>
      <c r="W77" s="15"/>
      <c r="X77" s="31">
        <v>0</v>
      </c>
      <c r="Y77" s="31">
        <v>309</v>
      </c>
      <c r="Z77" s="31">
        <v>76</v>
      </c>
      <c r="AA77" s="31">
        <v>178</v>
      </c>
      <c r="AB77" s="31">
        <v>0</v>
      </c>
    </row>
    <row r="78" spans="1:28" x14ac:dyDescent="0.25">
      <c r="A78" s="28" t="s">
        <v>70</v>
      </c>
      <c r="B78" s="29" t="s">
        <v>134</v>
      </c>
      <c r="C78" s="30">
        <v>70.7</v>
      </c>
      <c r="D78" s="30">
        <v>2</v>
      </c>
      <c r="E78" s="16">
        <v>86.7</v>
      </c>
      <c r="F78" s="30">
        <v>1.5</v>
      </c>
      <c r="G78" s="35">
        <v>687</v>
      </c>
      <c r="H78" s="36">
        <f t="shared" si="20"/>
        <v>8151.382823871907</v>
      </c>
      <c r="I78" s="31">
        <v>56</v>
      </c>
      <c r="J78" s="36">
        <f t="shared" si="21"/>
        <v>0</v>
      </c>
      <c r="K78" s="31">
        <v>0</v>
      </c>
      <c r="L78" s="38">
        <v>687</v>
      </c>
      <c r="M78" s="32">
        <v>5</v>
      </c>
      <c r="N78" s="30">
        <f t="shared" si="22"/>
        <v>727.80203784570597</v>
      </c>
      <c r="O78" s="13">
        <v>0</v>
      </c>
      <c r="P78" s="30">
        <f t="shared" si="23"/>
        <v>0</v>
      </c>
      <c r="Q78" s="32">
        <v>3</v>
      </c>
      <c r="R78" s="30">
        <f t="shared" si="24"/>
        <v>436.68122270742356</v>
      </c>
      <c r="S78" s="30" t="s">
        <v>36</v>
      </c>
      <c r="T78" s="33">
        <v>0.96299999999999997</v>
      </c>
      <c r="U78" s="28" t="e">
        <v>#DIV/0!</v>
      </c>
      <c r="V78" s="34" t="s">
        <v>132</v>
      </c>
      <c r="W78" s="15"/>
      <c r="X78" s="31">
        <v>0</v>
      </c>
      <c r="Y78" s="31">
        <v>0</v>
      </c>
      <c r="Z78" s="31">
        <v>0</v>
      </c>
      <c r="AA78" s="31">
        <v>0</v>
      </c>
      <c r="AB78" s="31">
        <v>0</v>
      </c>
    </row>
    <row r="79" spans="1:28" x14ac:dyDescent="0.25">
      <c r="A79" s="28" t="s">
        <v>72</v>
      </c>
      <c r="B79" s="29" t="s">
        <v>135</v>
      </c>
      <c r="C79" s="30">
        <v>80.2</v>
      </c>
      <c r="D79" s="30">
        <v>50.7</v>
      </c>
      <c r="E79" s="16">
        <v>111.3</v>
      </c>
      <c r="F79" s="30">
        <v>7.3</v>
      </c>
      <c r="G79" s="35">
        <v>5320</v>
      </c>
      <c r="H79" s="36">
        <f t="shared" si="20"/>
        <v>4116.541353383459</v>
      </c>
      <c r="I79" s="31">
        <v>219</v>
      </c>
      <c r="J79" s="36">
        <f t="shared" si="21"/>
        <v>169.17293233082708</v>
      </c>
      <c r="K79" s="31">
        <v>9</v>
      </c>
      <c r="L79" s="38">
        <v>4696</v>
      </c>
      <c r="M79" s="32">
        <v>34</v>
      </c>
      <c r="N79" s="30">
        <f t="shared" si="22"/>
        <v>724.02044293015331</v>
      </c>
      <c r="O79" s="13">
        <v>4</v>
      </c>
      <c r="P79" s="30">
        <f t="shared" si="23"/>
        <v>85.178875638841575</v>
      </c>
      <c r="Q79" s="32">
        <v>2</v>
      </c>
      <c r="R79" s="30">
        <f t="shared" si="24"/>
        <v>42.589437819420787</v>
      </c>
      <c r="S79" s="16">
        <v>28</v>
      </c>
      <c r="T79" s="33">
        <v>0.80100000000000005</v>
      </c>
      <c r="U79" s="15">
        <v>100</v>
      </c>
      <c r="V79" s="34" t="s">
        <v>132</v>
      </c>
      <c r="W79" s="15"/>
      <c r="X79" s="31">
        <v>0</v>
      </c>
      <c r="Y79" s="31">
        <v>0</v>
      </c>
      <c r="Z79" s="31">
        <v>0</v>
      </c>
      <c r="AA79" s="31">
        <v>0</v>
      </c>
      <c r="AB79" s="31">
        <v>0</v>
      </c>
    </row>
    <row r="80" spans="1:28" x14ac:dyDescent="0.25">
      <c r="A80" s="28" t="s">
        <v>44</v>
      </c>
      <c r="B80" s="29" t="s">
        <v>136</v>
      </c>
      <c r="C80" s="30">
        <v>55.5</v>
      </c>
      <c r="D80" s="30">
        <v>12.3</v>
      </c>
      <c r="E80" s="16">
        <v>0.2</v>
      </c>
      <c r="F80" s="30">
        <v>2.2000000000000002</v>
      </c>
      <c r="G80" s="35">
        <v>3917</v>
      </c>
      <c r="H80" s="36">
        <f t="shared" si="20"/>
        <v>15215.726321164155</v>
      </c>
      <c r="I80" s="31">
        <v>596</v>
      </c>
      <c r="J80" s="36">
        <f t="shared" si="21"/>
        <v>51.059484299208584</v>
      </c>
      <c r="K80" s="31">
        <v>2</v>
      </c>
      <c r="L80" s="38">
        <v>3749</v>
      </c>
      <c r="M80" s="32">
        <v>58</v>
      </c>
      <c r="N80" s="30">
        <f t="shared" si="22"/>
        <v>1547.0792211256335</v>
      </c>
      <c r="O80" s="13">
        <v>18</v>
      </c>
      <c r="P80" s="30">
        <f t="shared" si="23"/>
        <v>480.12803414243797</v>
      </c>
      <c r="Q80" s="32">
        <v>2</v>
      </c>
      <c r="R80" s="30">
        <f t="shared" si="24"/>
        <v>53.347559349159773</v>
      </c>
      <c r="S80" s="16">
        <v>26.5</v>
      </c>
      <c r="T80" s="33">
        <v>8.8999999999999996E-2</v>
      </c>
      <c r="U80" s="15">
        <v>50</v>
      </c>
      <c r="V80" s="34" t="s">
        <v>132</v>
      </c>
      <c r="W80" s="15"/>
      <c r="X80" s="31">
        <v>0</v>
      </c>
      <c r="Y80" s="31">
        <v>101</v>
      </c>
      <c r="Z80" s="31">
        <v>48</v>
      </c>
      <c r="AA80" s="31">
        <v>22</v>
      </c>
      <c r="AB80" s="31">
        <v>14</v>
      </c>
    </row>
    <row r="81" spans="1:28" x14ac:dyDescent="0.25">
      <c r="A81" s="28" t="s">
        <v>46</v>
      </c>
      <c r="B81" s="29" t="s">
        <v>137</v>
      </c>
      <c r="C81" s="30">
        <v>84.6</v>
      </c>
      <c r="D81" s="30">
        <v>31.6</v>
      </c>
      <c r="E81" s="16">
        <v>67.3</v>
      </c>
      <c r="F81" s="30">
        <v>8.6999999999999993</v>
      </c>
      <c r="G81" s="35">
        <v>1296</v>
      </c>
      <c r="H81" s="36">
        <f t="shared" si="20"/>
        <v>7021.6049382716055</v>
      </c>
      <c r="I81" s="31">
        <v>91</v>
      </c>
      <c r="J81" s="36">
        <f t="shared" si="21"/>
        <v>77.160493827160494</v>
      </c>
      <c r="K81" s="31">
        <v>1</v>
      </c>
      <c r="L81" s="38">
        <v>1173</v>
      </c>
      <c r="M81" s="32">
        <v>35</v>
      </c>
      <c r="N81" s="30">
        <f t="shared" si="22"/>
        <v>2983.8022165387893</v>
      </c>
      <c r="O81" s="13">
        <v>2</v>
      </c>
      <c r="P81" s="30">
        <f t="shared" si="23"/>
        <v>170.50298380221653</v>
      </c>
      <c r="Q81" s="32">
        <v>2</v>
      </c>
      <c r="R81" s="30">
        <f t="shared" si="24"/>
        <v>170.50298380221653</v>
      </c>
      <c r="S81" s="16">
        <v>3.9</v>
      </c>
      <c r="T81" s="33">
        <v>0.155</v>
      </c>
      <c r="U81" s="28" t="e">
        <v>#DIV/0!</v>
      </c>
      <c r="V81" s="34" t="s">
        <v>132</v>
      </c>
      <c r="W81" s="15"/>
      <c r="X81" s="31">
        <v>0</v>
      </c>
      <c r="Y81" s="31">
        <v>0</v>
      </c>
      <c r="Z81" s="31">
        <v>0</v>
      </c>
      <c r="AA81" s="31">
        <v>0</v>
      </c>
      <c r="AB81" s="31">
        <v>0</v>
      </c>
    </row>
    <row r="82" spans="1:28" x14ac:dyDescent="0.25">
      <c r="A82" s="28" t="s">
        <v>48</v>
      </c>
      <c r="B82" s="29" t="s">
        <v>138</v>
      </c>
      <c r="C82" s="30">
        <v>85.6</v>
      </c>
      <c r="D82" s="30">
        <v>56.9</v>
      </c>
      <c r="E82" s="16">
        <v>86.8</v>
      </c>
      <c r="F82" s="30">
        <v>28</v>
      </c>
      <c r="G82" s="35">
        <v>13302</v>
      </c>
      <c r="H82" s="36">
        <f t="shared" si="20"/>
        <v>4668.4709066305822</v>
      </c>
      <c r="I82" s="31">
        <v>621</v>
      </c>
      <c r="J82" s="36">
        <f t="shared" si="21"/>
        <v>30.070666065253349</v>
      </c>
      <c r="K82" s="31">
        <v>4</v>
      </c>
      <c r="L82" s="38">
        <v>20909</v>
      </c>
      <c r="M82" s="32">
        <v>56</v>
      </c>
      <c r="N82" s="30">
        <f t="shared" si="22"/>
        <v>267.82725142283226</v>
      </c>
      <c r="O82" s="13">
        <v>26</v>
      </c>
      <c r="P82" s="30">
        <f t="shared" si="23"/>
        <v>124.34836673202926</v>
      </c>
      <c r="Q82" s="32">
        <v>5</v>
      </c>
      <c r="R82" s="30">
        <f t="shared" si="24"/>
        <v>23.913147448467168</v>
      </c>
      <c r="S82" s="16">
        <v>40.5</v>
      </c>
      <c r="T82" s="33">
        <v>0.99</v>
      </c>
      <c r="U82" s="28" t="e">
        <v>#DIV/0!</v>
      </c>
      <c r="V82" s="34" t="s">
        <v>132</v>
      </c>
      <c r="W82" s="15"/>
      <c r="X82" s="31">
        <v>4</v>
      </c>
      <c r="Y82" s="31">
        <v>0</v>
      </c>
      <c r="Z82" s="31">
        <v>0</v>
      </c>
      <c r="AA82" s="31">
        <v>0</v>
      </c>
      <c r="AB82" s="31">
        <v>0</v>
      </c>
    </row>
    <row r="83" spans="1:28" x14ac:dyDescent="0.25">
      <c r="A83" s="28" t="s">
        <v>50</v>
      </c>
      <c r="B83" s="29" t="s">
        <v>139</v>
      </c>
      <c r="C83" s="30">
        <v>55.9</v>
      </c>
      <c r="D83" s="30">
        <v>8.4</v>
      </c>
      <c r="E83" s="16">
        <v>58.7</v>
      </c>
      <c r="F83" s="30">
        <v>3.3</v>
      </c>
      <c r="G83" s="35">
        <v>426</v>
      </c>
      <c r="H83" s="36">
        <f t="shared" si="20"/>
        <v>99061.032863849759</v>
      </c>
      <c r="I83" s="31">
        <v>422</v>
      </c>
      <c r="J83" s="36">
        <f t="shared" si="21"/>
        <v>0</v>
      </c>
      <c r="K83" s="31">
        <v>0</v>
      </c>
      <c r="L83" s="38">
        <v>422</v>
      </c>
      <c r="M83" s="32">
        <v>68</v>
      </c>
      <c r="N83" s="30">
        <f t="shared" si="22"/>
        <v>16113.744075829383</v>
      </c>
      <c r="O83" s="13">
        <v>20</v>
      </c>
      <c r="P83" s="30">
        <f t="shared" si="23"/>
        <v>4739.336492890995</v>
      </c>
      <c r="Q83" s="32">
        <v>8</v>
      </c>
      <c r="R83" s="30">
        <f t="shared" si="24"/>
        <v>1895.7345971563982</v>
      </c>
      <c r="S83" s="30" t="s">
        <v>36</v>
      </c>
      <c r="T83" s="33">
        <v>0.98</v>
      </c>
      <c r="U83" s="28" t="e">
        <v>#DIV/0!</v>
      </c>
      <c r="V83" s="34" t="s">
        <v>132</v>
      </c>
      <c r="W83" s="15"/>
      <c r="X83" s="31">
        <v>0</v>
      </c>
      <c r="Y83" s="31">
        <v>0</v>
      </c>
      <c r="Z83" s="31">
        <v>0</v>
      </c>
      <c r="AA83" s="31">
        <v>0</v>
      </c>
      <c r="AB83" s="31">
        <v>0</v>
      </c>
    </row>
    <row r="84" spans="1:28" ht="31.5" x14ac:dyDescent="0.25">
      <c r="A84" s="28" t="s">
        <v>52</v>
      </c>
      <c r="B84" s="29" t="s">
        <v>140</v>
      </c>
      <c r="C84" s="30">
        <v>51.1</v>
      </c>
      <c r="D84" s="30">
        <v>42.7</v>
      </c>
      <c r="E84" s="16">
        <v>0</v>
      </c>
      <c r="F84" s="30">
        <v>0.3</v>
      </c>
      <c r="G84" s="35">
        <v>1719</v>
      </c>
      <c r="H84" s="36">
        <f t="shared" si="20"/>
        <v>8435.1367073880156</v>
      </c>
      <c r="I84" s="31">
        <v>145</v>
      </c>
      <c r="J84" s="36">
        <f t="shared" si="21"/>
        <v>0</v>
      </c>
      <c r="K84" s="31">
        <v>0</v>
      </c>
      <c r="L84" s="38">
        <v>1433</v>
      </c>
      <c r="M84" s="32">
        <v>22</v>
      </c>
      <c r="N84" s="30">
        <f t="shared" si="22"/>
        <v>1535.2407536636426</v>
      </c>
      <c r="O84" s="13">
        <v>9</v>
      </c>
      <c r="P84" s="30">
        <f t="shared" si="23"/>
        <v>628.05303558967205</v>
      </c>
      <c r="Q84" s="32">
        <v>3</v>
      </c>
      <c r="R84" s="30">
        <f t="shared" si="24"/>
        <v>209.35101186322402</v>
      </c>
      <c r="S84" s="16">
        <v>39.200000000000003</v>
      </c>
      <c r="T84" s="33">
        <v>0</v>
      </c>
      <c r="U84" s="15">
        <v>0</v>
      </c>
      <c r="V84" s="34" t="s">
        <v>132</v>
      </c>
      <c r="W84" s="15"/>
      <c r="X84" s="31">
        <v>8</v>
      </c>
      <c r="Y84" s="31">
        <v>12</v>
      </c>
      <c r="Z84" s="31">
        <v>169</v>
      </c>
      <c r="AA84" s="31">
        <v>0</v>
      </c>
      <c r="AB84" s="31">
        <v>6</v>
      </c>
    </row>
    <row r="85" spans="1:28" ht="22.5" customHeight="1" x14ac:dyDescent="0.25">
      <c r="A85" s="28" t="s">
        <v>54</v>
      </c>
      <c r="B85" s="29" t="s">
        <v>141</v>
      </c>
      <c r="C85" s="30">
        <v>88.6</v>
      </c>
      <c r="D85" s="30">
        <v>17.899999999999999</v>
      </c>
      <c r="E85" s="16">
        <v>44.4</v>
      </c>
      <c r="F85" s="30">
        <v>15.4</v>
      </c>
      <c r="G85" s="35">
        <v>1949</v>
      </c>
      <c r="H85" s="36">
        <f t="shared" si="20"/>
        <v>718.31708568496663</v>
      </c>
      <c r="I85" s="31">
        <v>14</v>
      </c>
      <c r="J85" s="36">
        <f t="shared" si="21"/>
        <v>102.6167265264238</v>
      </c>
      <c r="K85" s="31">
        <v>2</v>
      </c>
      <c r="L85" s="38">
        <v>2024</v>
      </c>
      <c r="M85" s="32">
        <v>7</v>
      </c>
      <c r="N85" s="30">
        <f t="shared" si="22"/>
        <v>345.8498023715415</v>
      </c>
      <c r="O85" s="13">
        <v>12</v>
      </c>
      <c r="P85" s="30">
        <f t="shared" si="23"/>
        <v>592.88537549407113</v>
      </c>
      <c r="Q85" s="32">
        <v>5</v>
      </c>
      <c r="R85" s="30">
        <f t="shared" si="24"/>
        <v>247.03557312252966</v>
      </c>
      <c r="S85" s="16">
        <v>33.299999999999997</v>
      </c>
      <c r="T85" s="33">
        <v>0</v>
      </c>
      <c r="U85" s="28" t="e">
        <v>#DIV/0!</v>
      </c>
      <c r="V85" s="34" t="s">
        <v>132</v>
      </c>
      <c r="W85" s="15"/>
      <c r="X85" s="31">
        <v>0</v>
      </c>
      <c r="Y85" s="31">
        <v>0</v>
      </c>
      <c r="Z85" s="31">
        <v>0</v>
      </c>
      <c r="AA85" s="31">
        <v>0</v>
      </c>
      <c r="AB85" s="31">
        <v>0</v>
      </c>
    </row>
    <row r="86" spans="1:28" ht="24.75" customHeight="1" x14ac:dyDescent="0.25">
      <c r="A86" s="28" t="s">
        <v>56</v>
      </c>
      <c r="B86" s="29" t="s">
        <v>142</v>
      </c>
      <c r="C86" s="30">
        <v>79.400000000000006</v>
      </c>
      <c r="D86" s="30">
        <v>48.8</v>
      </c>
      <c r="E86" s="16">
        <v>71.3</v>
      </c>
      <c r="F86" s="30">
        <v>15.3</v>
      </c>
      <c r="G86" s="35">
        <v>6229</v>
      </c>
      <c r="H86" s="36">
        <f t="shared" si="20"/>
        <v>5137.2611976240159</v>
      </c>
      <c r="I86" s="31">
        <v>320</v>
      </c>
      <c r="J86" s="36">
        <f t="shared" si="21"/>
        <v>48.161823727725157</v>
      </c>
      <c r="K86" s="31">
        <v>3</v>
      </c>
      <c r="L86" s="38">
        <v>6229</v>
      </c>
      <c r="M86" s="32">
        <v>48</v>
      </c>
      <c r="N86" s="30">
        <f t="shared" si="22"/>
        <v>770.58917964360251</v>
      </c>
      <c r="O86" s="13">
        <v>15</v>
      </c>
      <c r="P86" s="30">
        <f t="shared" si="23"/>
        <v>240.80911863862579</v>
      </c>
      <c r="Q86" s="32">
        <v>34</v>
      </c>
      <c r="R86" s="30">
        <f t="shared" si="24"/>
        <v>545.83400224755178</v>
      </c>
      <c r="S86" s="16">
        <v>0.3</v>
      </c>
      <c r="T86" s="33">
        <v>0.54</v>
      </c>
      <c r="U86" s="15">
        <v>100</v>
      </c>
      <c r="V86" s="34" t="s">
        <v>132</v>
      </c>
      <c r="W86" s="15"/>
      <c r="X86" s="31">
        <v>0</v>
      </c>
      <c r="Y86" s="31">
        <v>269</v>
      </c>
      <c r="Z86" s="31">
        <v>47</v>
      </c>
      <c r="AA86" s="31">
        <v>27</v>
      </c>
      <c r="AB86" s="31">
        <v>69</v>
      </c>
    </row>
    <row r="87" spans="1:28" s="37" customFormat="1" ht="26.25" customHeight="1" x14ac:dyDescent="0.25">
      <c r="A87" s="39" t="s">
        <v>143</v>
      </c>
      <c r="B87" s="40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6"/>
    </row>
    <row r="88" spans="1:28" x14ac:dyDescent="0.25">
      <c r="A88" s="28" t="s">
        <v>65</v>
      </c>
      <c r="B88" s="29" t="s">
        <v>144</v>
      </c>
      <c r="C88" s="30">
        <v>64.7</v>
      </c>
      <c r="D88" s="30">
        <v>33.700000000000003</v>
      </c>
      <c r="E88" s="16">
        <v>26.8</v>
      </c>
      <c r="F88" s="30">
        <v>13.6</v>
      </c>
      <c r="G88" s="35">
        <v>7011</v>
      </c>
      <c r="H88" s="36">
        <f t="shared" ref="H88:H105" si="25">I88/G88*100000</f>
        <v>3095.1362145200401</v>
      </c>
      <c r="I88" s="31">
        <v>217</v>
      </c>
      <c r="J88" s="36">
        <f t="shared" ref="J88:J105" si="26">K88/G88*100000</f>
        <v>28.526601055484239</v>
      </c>
      <c r="K88" s="31">
        <v>2</v>
      </c>
      <c r="L88" s="31">
        <v>6969</v>
      </c>
      <c r="M88" s="31">
        <v>39</v>
      </c>
      <c r="N88" s="30">
        <f t="shared" ref="N88:N105" si="27">M88/L88*100000</f>
        <v>559.62117950925528</v>
      </c>
      <c r="O88" s="13">
        <v>4</v>
      </c>
      <c r="P88" s="30">
        <f t="shared" ref="P88:P105" si="28">O88/L88*100000</f>
        <v>57.397044052231308</v>
      </c>
      <c r="Q88" s="32">
        <v>6</v>
      </c>
      <c r="R88" s="30">
        <f t="shared" ref="R88:R105" si="29">Q88/L88*100000</f>
        <v>86.095566078346963</v>
      </c>
      <c r="S88" s="16">
        <v>27.7</v>
      </c>
      <c r="T88" s="33">
        <v>0.95699999999999996</v>
      </c>
      <c r="U88" s="15">
        <v>100</v>
      </c>
      <c r="V88" s="34" t="s">
        <v>145</v>
      </c>
      <c r="W88" s="15"/>
      <c r="X88" s="31">
        <v>54</v>
      </c>
      <c r="Y88" s="31">
        <v>124</v>
      </c>
      <c r="Z88" s="31">
        <v>35</v>
      </c>
      <c r="AA88" s="31">
        <v>50</v>
      </c>
      <c r="AB88" s="31">
        <v>54</v>
      </c>
    </row>
    <row r="89" spans="1:28" x14ac:dyDescent="0.25">
      <c r="A89" s="28" t="s">
        <v>68</v>
      </c>
      <c r="B89" s="29" t="s">
        <v>146</v>
      </c>
      <c r="C89" s="30">
        <v>76.8</v>
      </c>
      <c r="D89" s="30">
        <v>12.2</v>
      </c>
      <c r="E89" s="16">
        <v>50</v>
      </c>
      <c r="F89" s="30">
        <v>29</v>
      </c>
      <c r="G89" s="35">
        <v>2732</v>
      </c>
      <c r="H89" s="36">
        <f t="shared" si="25"/>
        <v>16983.894582723282</v>
      </c>
      <c r="I89" s="31">
        <v>464</v>
      </c>
      <c r="J89" s="36">
        <f t="shared" si="26"/>
        <v>219.61932650073206</v>
      </c>
      <c r="K89" s="31">
        <v>6</v>
      </c>
      <c r="L89" s="31">
        <v>2732</v>
      </c>
      <c r="M89" s="31">
        <v>59</v>
      </c>
      <c r="N89" s="30">
        <f t="shared" si="27"/>
        <v>2159.5900439238653</v>
      </c>
      <c r="O89" s="13">
        <v>30</v>
      </c>
      <c r="P89" s="30">
        <f t="shared" si="28"/>
        <v>1098.0966325036604</v>
      </c>
      <c r="Q89" s="32">
        <v>29</v>
      </c>
      <c r="R89" s="30">
        <f t="shared" si="29"/>
        <v>1061.4934114202051</v>
      </c>
      <c r="S89" s="16">
        <v>38.299999999999997</v>
      </c>
      <c r="T89" s="33">
        <v>1</v>
      </c>
      <c r="U89" s="15">
        <v>100</v>
      </c>
      <c r="V89" s="34" t="s">
        <v>145</v>
      </c>
      <c r="W89" s="15"/>
      <c r="X89" s="31">
        <v>6</v>
      </c>
      <c r="Y89" s="31">
        <v>32</v>
      </c>
      <c r="Z89" s="31">
        <v>7</v>
      </c>
      <c r="AA89" s="31">
        <v>7</v>
      </c>
      <c r="AB89" s="31">
        <v>11</v>
      </c>
    </row>
    <row r="90" spans="1:28" x14ac:dyDescent="0.25">
      <c r="A90" s="28" t="s">
        <v>70</v>
      </c>
      <c r="B90" s="29" t="s">
        <v>147</v>
      </c>
      <c r="C90" s="30">
        <v>66</v>
      </c>
      <c r="D90" s="30">
        <v>46</v>
      </c>
      <c r="E90" s="16">
        <v>37.299999999999997</v>
      </c>
      <c r="F90" s="30">
        <v>7</v>
      </c>
      <c r="G90" s="35">
        <v>1196</v>
      </c>
      <c r="H90" s="36">
        <f t="shared" si="25"/>
        <v>334.44816053511704</v>
      </c>
      <c r="I90" s="31">
        <v>4</v>
      </c>
      <c r="J90" s="36">
        <f t="shared" si="26"/>
        <v>0</v>
      </c>
      <c r="K90" s="31">
        <v>0</v>
      </c>
      <c r="L90" s="31">
        <v>2106</v>
      </c>
      <c r="M90" s="31">
        <v>1</v>
      </c>
      <c r="N90" s="30">
        <f t="shared" si="27"/>
        <v>47.483380816714153</v>
      </c>
      <c r="O90" s="13">
        <v>0</v>
      </c>
      <c r="P90" s="30">
        <f t="shared" si="28"/>
        <v>0</v>
      </c>
      <c r="Q90" s="32">
        <v>0</v>
      </c>
      <c r="R90" s="30">
        <f t="shared" si="29"/>
        <v>0</v>
      </c>
      <c r="S90" s="16">
        <v>31.1</v>
      </c>
      <c r="T90" s="33">
        <v>0</v>
      </c>
      <c r="U90" s="28" t="e">
        <v>#DIV/0!</v>
      </c>
      <c r="V90" s="34" t="s">
        <v>145</v>
      </c>
      <c r="W90" s="15"/>
      <c r="X90" s="31">
        <v>0</v>
      </c>
      <c r="Y90" s="31">
        <v>0</v>
      </c>
      <c r="Z90" s="31">
        <v>0</v>
      </c>
      <c r="AA90" s="31">
        <v>0</v>
      </c>
      <c r="AB90" s="31">
        <v>0</v>
      </c>
    </row>
    <row r="91" spans="1:28" x14ac:dyDescent="0.25">
      <c r="A91" s="28" t="s">
        <v>72</v>
      </c>
      <c r="B91" s="29" t="s">
        <v>148</v>
      </c>
      <c r="C91" s="30">
        <v>65.3</v>
      </c>
      <c r="D91" s="30">
        <v>78</v>
      </c>
      <c r="E91" s="16">
        <v>79.900000000000006</v>
      </c>
      <c r="F91" s="30">
        <v>34.299999999999997</v>
      </c>
      <c r="G91" s="35">
        <v>6383</v>
      </c>
      <c r="H91" s="36">
        <f t="shared" si="25"/>
        <v>7363.3087889707031</v>
      </c>
      <c r="I91" s="31">
        <v>470</v>
      </c>
      <c r="J91" s="36">
        <f t="shared" si="26"/>
        <v>46.999843333855551</v>
      </c>
      <c r="K91" s="31">
        <v>3</v>
      </c>
      <c r="L91" s="31">
        <v>4937</v>
      </c>
      <c r="M91" s="31">
        <v>114</v>
      </c>
      <c r="N91" s="30">
        <f t="shared" si="27"/>
        <v>2309.0945918574034</v>
      </c>
      <c r="O91" s="13">
        <v>9</v>
      </c>
      <c r="P91" s="30">
        <f t="shared" si="28"/>
        <v>182.29694146242656</v>
      </c>
      <c r="Q91" s="32">
        <v>10</v>
      </c>
      <c r="R91" s="30">
        <f t="shared" si="29"/>
        <v>202.55215718047396</v>
      </c>
      <c r="S91" s="16">
        <v>35.4</v>
      </c>
      <c r="T91" s="33">
        <v>0.86</v>
      </c>
      <c r="U91" s="15">
        <v>100</v>
      </c>
      <c r="V91" s="34" t="s">
        <v>145</v>
      </c>
      <c r="W91" s="15"/>
      <c r="X91" s="31">
        <v>0</v>
      </c>
      <c r="Y91" s="31">
        <v>144</v>
      </c>
      <c r="Z91" s="31">
        <v>127</v>
      </c>
      <c r="AA91" s="31">
        <v>12</v>
      </c>
      <c r="AB91" s="31">
        <v>11</v>
      </c>
    </row>
    <row r="92" spans="1:28" x14ac:dyDescent="0.25">
      <c r="A92" s="28" t="s">
        <v>44</v>
      </c>
      <c r="B92" s="29" t="s">
        <v>149</v>
      </c>
      <c r="C92" s="30">
        <v>78</v>
      </c>
      <c r="D92" s="30">
        <v>29.6</v>
      </c>
      <c r="E92" s="16">
        <v>75.7</v>
      </c>
      <c r="F92" s="30">
        <v>15.6</v>
      </c>
      <c r="G92" s="35">
        <v>7078</v>
      </c>
      <c r="H92" s="36">
        <f t="shared" si="25"/>
        <v>9819.1579542243562</v>
      </c>
      <c r="I92" s="31">
        <v>695</v>
      </c>
      <c r="J92" s="36">
        <f t="shared" si="26"/>
        <v>42.384854478666291</v>
      </c>
      <c r="K92" s="31">
        <v>3</v>
      </c>
      <c r="L92" s="31">
        <v>2247</v>
      </c>
      <c r="M92" s="31">
        <v>18</v>
      </c>
      <c r="N92" s="30">
        <f t="shared" si="27"/>
        <v>801.06809078771698</v>
      </c>
      <c r="O92" s="13">
        <v>522</v>
      </c>
      <c r="P92" s="30">
        <f t="shared" si="28"/>
        <v>23230.974632843794</v>
      </c>
      <c r="Q92" s="32">
        <v>28</v>
      </c>
      <c r="R92" s="30">
        <f t="shared" si="29"/>
        <v>1246.1059190031153</v>
      </c>
      <c r="S92" s="16">
        <v>38.9</v>
      </c>
      <c r="T92" s="33">
        <v>0.98899999999999999</v>
      </c>
      <c r="U92" s="28" t="e">
        <v>#DIV/0!</v>
      </c>
      <c r="V92" s="34" t="s">
        <v>145</v>
      </c>
      <c r="W92" s="15"/>
      <c r="X92" s="31">
        <v>6</v>
      </c>
      <c r="Y92" s="31">
        <v>26</v>
      </c>
      <c r="Z92" s="31">
        <v>56</v>
      </c>
      <c r="AA92" s="31">
        <v>13</v>
      </c>
      <c r="AB92" s="31">
        <v>4</v>
      </c>
    </row>
    <row r="93" spans="1:28" x14ac:dyDescent="0.25">
      <c r="A93" s="28" t="s">
        <v>46</v>
      </c>
      <c r="B93" s="29" t="s">
        <v>150</v>
      </c>
      <c r="C93" s="30">
        <v>84.5</v>
      </c>
      <c r="D93" s="30">
        <v>21.4</v>
      </c>
      <c r="E93" s="16">
        <v>86.2</v>
      </c>
      <c r="F93" s="30">
        <v>27.3</v>
      </c>
      <c r="G93" s="35">
        <v>4944</v>
      </c>
      <c r="H93" s="36">
        <f t="shared" si="25"/>
        <v>2872.1682847896441</v>
      </c>
      <c r="I93" s="31">
        <v>142</v>
      </c>
      <c r="J93" s="36">
        <f t="shared" si="26"/>
        <v>20.226537216828479</v>
      </c>
      <c r="K93" s="31">
        <v>1</v>
      </c>
      <c r="L93" s="31">
        <v>4944</v>
      </c>
      <c r="M93" s="31">
        <v>23</v>
      </c>
      <c r="N93" s="30">
        <f t="shared" si="27"/>
        <v>465.21035598705504</v>
      </c>
      <c r="O93" s="13">
        <v>2</v>
      </c>
      <c r="P93" s="30">
        <f t="shared" si="28"/>
        <v>40.453074433656958</v>
      </c>
      <c r="Q93" s="32">
        <v>1</v>
      </c>
      <c r="R93" s="30">
        <f t="shared" si="29"/>
        <v>20.226537216828479</v>
      </c>
      <c r="S93" s="16">
        <v>36.4</v>
      </c>
      <c r="T93" s="33">
        <v>0.92300000000000004</v>
      </c>
      <c r="U93" s="28" t="e">
        <v>#DIV/0!</v>
      </c>
      <c r="V93" s="34" t="s">
        <v>145</v>
      </c>
      <c r="W93" s="15"/>
      <c r="X93" s="31">
        <v>5</v>
      </c>
      <c r="Y93" s="31">
        <v>0</v>
      </c>
      <c r="Z93" s="31">
        <v>0</v>
      </c>
      <c r="AA93" s="31">
        <v>0</v>
      </c>
      <c r="AB93" s="31">
        <v>0</v>
      </c>
    </row>
    <row r="94" spans="1:28" x14ac:dyDescent="0.25">
      <c r="A94" s="28" t="s">
        <v>48</v>
      </c>
      <c r="B94" s="29" t="s">
        <v>151</v>
      </c>
      <c r="C94" s="30">
        <v>54.5</v>
      </c>
      <c r="D94" s="30">
        <v>2</v>
      </c>
      <c r="E94" s="16">
        <v>26.3</v>
      </c>
      <c r="F94" s="30">
        <v>10</v>
      </c>
      <c r="G94" s="35">
        <v>3595</v>
      </c>
      <c r="H94" s="36">
        <f t="shared" si="25"/>
        <v>8122.3922114047291</v>
      </c>
      <c r="I94" s="31">
        <v>292</v>
      </c>
      <c r="J94" s="36">
        <f t="shared" si="26"/>
        <v>0</v>
      </c>
      <c r="K94" s="31">
        <v>0</v>
      </c>
      <c r="L94" s="31">
        <v>3570</v>
      </c>
      <c r="M94" s="31">
        <v>19</v>
      </c>
      <c r="N94" s="30">
        <f t="shared" si="27"/>
        <v>532.21288515406161</v>
      </c>
      <c r="O94" s="13">
        <v>1</v>
      </c>
      <c r="P94" s="30">
        <f t="shared" si="28"/>
        <v>28.011204481792713</v>
      </c>
      <c r="Q94" s="32">
        <v>6</v>
      </c>
      <c r="R94" s="30">
        <f t="shared" si="29"/>
        <v>168.0672268907563</v>
      </c>
      <c r="S94" s="16">
        <v>19</v>
      </c>
      <c r="T94" s="33">
        <v>0.127</v>
      </c>
      <c r="U94" s="15">
        <v>100</v>
      </c>
      <c r="V94" s="34" t="s">
        <v>145</v>
      </c>
      <c r="W94" s="15"/>
      <c r="X94" s="31">
        <v>2</v>
      </c>
      <c r="Y94" s="31">
        <v>516</v>
      </c>
      <c r="Z94" s="31">
        <v>268</v>
      </c>
      <c r="AA94" s="31">
        <v>92</v>
      </c>
      <c r="AB94" s="31">
        <v>92</v>
      </c>
    </row>
    <row r="95" spans="1:28" x14ac:dyDescent="0.25">
      <c r="A95" s="28" t="s">
        <v>50</v>
      </c>
      <c r="B95" s="29" t="s">
        <v>152</v>
      </c>
      <c r="C95" s="30">
        <v>67.5</v>
      </c>
      <c r="D95" s="30">
        <v>41.9</v>
      </c>
      <c r="E95" s="16">
        <v>74.8</v>
      </c>
      <c r="F95" s="30">
        <v>22</v>
      </c>
      <c r="G95" s="35">
        <v>9247</v>
      </c>
      <c r="H95" s="36">
        <f t="shared" si="25"/>
        <v>5320.6445333621723</v>
      </c>
      <c r="I95" s="31">
        <v>492</v>
      </c>
      <c r="J95" s="36">
        <f t="shared" si="26"/>
        <v>378.50113550340649</v>
      </c>
      <c r="K95" s="31">
        <v>35</v>
      </c>
      <c r="L95" s="31">
        <v>4787</v>
      </c>
      <c r="M95" s="31">
        <v>74</v>
      </c>
      <c r="N95" s="30">
        <f t="shared" si="27"/>
        <v>1545.8533528305827</v>
      </c>
      <c r="O95" s="13">
        <v>53</v>
      </c>
      <c r="P95" s="30">
        <f t="shared" si="28"/>
        <v>1107.1652391894713</v>
      </c>
      <c r="Q95" s="32">
        <v>17</v>
      </c>
      <c r="R95" s="30">
        <f t="shared" si="29"/>
        <v>355.12847294756631</v>
      </c>
      <c r="S95" s="16"/>
      <c r="T95" s="33">
        <v>1</v>
      </c>
      <c r="U95" s="15">
        <v>100</v>
      </c>
      <c r="V95" s="34" t="s">
        <v>145</v>
      </c>
      <c r="W95" s="15"/>
      <c r="X95" s="31">
        <v>0</v>
      </c>
      <c r="Y95" s="31">
        <v>0</v>
      </c>
      <c r="Z95" s="31">
        <v>0</v>
      </c>
      <c r="AA95" s="31">
        <v>16</v>
      </c>
      <c r="AB95" s="31">
        <v>29</v>
      </c>
    </row>
    <row r="96" spans="1:28" x14ac:dyDescent="0.25">
      <c r="A96" s="28" t="s">
        <v>52</v>
      </c>
      <c r="B96" s="29" t="s">
        <v>153</v>
      </c>
      <c r="C96" s="30">
        <v>56.5</v>
      </c>
      <c r="D96" s="30">
        <v>3.3</v>
      </c>
      <c r="E96" s="16">
        <v>25.9</v>
      </c>
      <c r="F96" s="30">
        <v>5.7</v>
      </c>
      <c r="G96" s="35">
        <v>1369</v>
      </c>
      <c r="H96" s="36">
        <f t="shared" si="25"/>
        <v>803.50620891161418</v>
      </c>
      <c r="I96" s="31">
        <v>11</v>
      </c>
      <c r="J96" s="36">
        <f t="shared" si="26"/>
        <v>0</v>
      </c>
      <c r="K96" s="31">
        <v>0</v>
      </c>
      <c r="L96" s="31">
        <v>555</v>
      </c>
      <c r="M96" s="31">
        <v>4</v>
      </c>
      <c r="N96" s="30">
        <f t="shared" si="27"/>
        <v>720.72072072072069</v>
      </c>
      <c r="O96" s="13">
        <v>1</v>
      </c>
      <c r="P96" s="30">
        <f t="shared" si="28"/>
        <v>180.18018018018017</v>
      </c>
      <c r="Q96" s="32">
        <v>0</v>
      </c>
      <c r="R96" s="30">
        <f t="shared" si="29"/>
        <v>0</v>
      </c>
      <c r="S96" s="16">
        <v>38.9</v>
      </c>
      <c r="T96" s="33">
        <v>0</v>
      </c>
      <c r="U96" s="28" t="e">
        <v>#DIV/0!</v>
      </c>
      <c r="V96" s="34" t="s">
        <v>145</v>
      </c>
      <c r="W96" s="15"/>
      <c r="X96" s="31">
        <v>2</v>
      </c>
      <c r="Y96" s="31">
        <v>1</v>
      </c>
      <c r="Z96" s="31">
        <v>0</v>
      </c>
      <c r="AA96" s="31">
        <v>0</v>
      </c>
      <c r="AB96" s="31">
        <v>9</v>
      </c>
    </row>
    <row r="97" spans="1:28" x14ac:dyDescent="0.25">
      <c r="A97" s="28" t="s">
        <v>54</v>
      </c>
      <c r="B97" s="29" t="s">
        <v>154</v>
      </c>
      <c r="C97" s="30">
        <v>53</v>
      </c>
      <c r="D97" s="30">
        <v>23.5</v>
      </c>
      <c r="E97" s="16">
        <v>39.700000000000003</v>
      </c>
      <c r="F97" s="30">
        <v>35.799999999999997</v>
      </c>
      <c r="G97" s="35">
        <v>1440</v>
      </c>
      <c r="H97" s="36">
        <f t="shared" si="25"/>
        <v>54305.555555555555</v>
      </c>
      <c r="I97" s="31">
        <v>782</v>
      </c>
      <c r="J97" s="36">
        <f t="shared" si="26"/>
        <v>69.444444444444443</v>
      </c>
      <c r="K97" s="31">
        <v>1</v>
      </c>
      <c r="L97" s="31">
        <v>1280</v>
      </c>
      <c r="M97" s="31">
        <v>236</v>
      </c>
      <c r="N97" s="30">
        <f t="shared" si="27"/>
        <v>18437.5</v>
      </c>
      <c r="O97" s="13">
        <v>26</v>
      </c>
      <c r="P97" s="30">
        <f t="shared" si="28"/>
        <v>2031.25</v>
      </c>
      <c r="Q97" s="32">
        <v>16</v>
      </c>
      <c r="R97" s="30">
        <f t="shared" si="29"/>
        <v>1250</v>
      </c>
      <c r="S97" s="16">
        <v>32.299999999999997</v>
      </c>
      <c r="T97" s="33">
        <v>0.621</v>
      </c>
      <c r="U97" s="15">
        <v>0</v>
      </c>
      <c r="V97" s="34" t="s">
        <v>145</v>
      </c>
      <c r="W97" s="15"/>
      <c r="X97" s="31">
        <v>11</v>
      </c>
      <c r="Y97" s="31">
        <v>23</v>
      </c>
      <c r="Z97" s="31">
        <v>20</v>
      </c>
      <c r="AA97" s="31">
        <v>1</v>
      </c>
      <c r="AB97" s="31">
        <v>0</v>
      </c>
    </row>
    <row r="98" spans="1:28" x14ac:dyDescent="0.25">
      <c r="A98" s="28" t="s">
        <v>56</v>
      </c>
      <c r="B98" s="29" t="s">
        <v>155</v>
      </c>
      <c r="C98" s="30">
        <v>46.3</v>
      </c>
      <c r="D98" s="30">
        <v>22.9</v>
      </c>
      <c r="E98" s="16">
        <v>40.4</v>
      </c>
      <c r="F98" s="30">
        <v>8.6999999999999993</v>
      </c>
      <c r="G98" s="35">
        <v>769</v>
      </c>
      <c r="H98" s="36">
        <f t="shared" si="25"/>
        <v>3771.1313394018202</v>
      </c>
      <c r="I98" s="31">
        <v>29</v>
      </c>
      <c r="J98" s="36">
        <f t="shared" si="26"/>
        <v>260.0780234070221</v>
      </c>
      <c r="K98" s="31">
        <v>2</v>
      </c>
      <c r="L98" s="31">
        <v>769</v>
      </c>
      <c r="M98" s="31">
        <v>4</v>
      </c>
      <c r="N98" s="30">
        <f t="shared" si="27"/>
        <v>520.1560468140442</v>
      </c>
      <c r="O98" s="13">
        <v>1</v>
      </c>
      <c r="P98" s="30">
        <f t="shared" si="28"/>
        <v>130.03901170351105</v>
      </c>
      <c r="Q98" s="32">
        <v>0</v>
      </c>
      <c r="R98" s="30">
        <f t="shared" si="29"/>
        <v>0</v>
      </c>
      <c r="S98" s="16">
        <v>31.8</v>
      </c>
      <c r="T98" s="33">
        <v>1</v>
      </c>
      <c r="U98" s="15">
        <v>100</v>
      </c>
      <c r="V98" s="34" t="s">
        <v>145</v>
      </c>
      <c r="W98" s="15"/>
      <c r="X98" s="31">
        <v>0</v>
      </c>
      <c r="Y98" s="31">
        <v>0</v>
      </c>
      <c r="Z98" s="31">
        <v>0</v>
      </c>
      <c r="AA98" s="31">
        <v>0</v>
      </c>
      <c r="AB98" s="31">
        <v>0</v>
      </c>
    </row>
    <row r="99" spans="1:28" x14ac:dyDescent="0.25">
      <c r="A99" s="28" t="s">
        <v>58</v>
      </c>
      <c r="B99" s="29" t="s">
        <v>156</v>
      </c>
      <c r="C99" s="30">
        <v>95</v>
      </c>
      <c r="D99" s="30">
        <v>55.6</v>
      </c>
      <c r="E99" s="16">
        <v>89.1</v>
      </c>
      <c r="F99" s="30">
        <v>21.4</v>
      </c>
      <c r="G99" s="35">
        <v>2070</v>
      </c>
      <c r="H99" s="36">
        <f t="shared" si="25"/>
        <v>37826.086956521736</v>
      </c>
      <c r="I99" s="31">
        <v>783</v>
      </c>
      <c r="J99" s="36">
        <f t="shared" si="26"/>
        <v>434.78260869565219</v>
      </c>
      <c r="K99" s="31">
        <v>9</v>
      </c>
      <c r="L99" s="31">
        <v>2911</v>
      </c>
      <c r="M99" s="31">
        <v>171</v>
      </c>
      <c r="N99" s="30">
        <f t="shared" si="27"/>
        <v>5874.2700103057368</v>
      </c>
      <c r="O99" s="13">
        <v>179</v>
      </c>
      <c r="P99" s="30">
        <f t="shared" si="28"/>
        <v>6149.0896599106836</v>
      </c>
      <c r="Q99" s="32">
        <v>10</v>
      </c>
      <c r="R99" s="30">
        <f t="shared" si="29"/>
        <v>343.52456200618343</v>
      </c>
      <c r="S99" s="14" t="s">
        <v>36</v>
      </c>
      <c r="T99" s="33">
        <v>0.72</v>
      </c>
      <c r="U99" s="15">
        <v>85.7</v>
      </c>
      <c r="V99" s="34" t="s">
        <v>145</v>
      </c>
      <c r="W99" s="15"/>
      <c r="X99" s="31">
        <v>0</v>
      </c>
      <c r="Y99" s="31">
        <v>134</v>
      </c>
      <c r="Z99" s="31">
        <v>64</v>
      </c>
      <c r="AA99" s="31">
        <v>98</v>
      </c>
      <c r="AB99" s="31">
        <v>0</v>
      </c>
    </row>
    <row r="100" spans="1:28" x14ac:dyDescent="0.25">
      <c r="A100" s="28" t="s">
        <v>60</v>
      </c>
      <c r="B100" s="29" t="s">
        <v>157</v>
      </c>
      <c r="C100" s="30">
        <v>85.3</v>
      </c>
      <c r="D100" s="30">
        <v>23.6</v>
      </c>
      <c r="E100" s="16">
        <v>72.400000000000006</v>
      </c>
      <c r="F100" s="30">
        <v>24.8</v>
      </c>
      <c r="G100" s="35">
        <v>21480</v>
      </c>
      <c r="H100" s="36">
        <f t="shared" si="25"/>
        <v>9608.9385474860337</v>
      </c>
      <c r="I100" s="31">
        <v>2064</v>
      </c>
      <c r="J100" s="36">
        <f t="shared" si="26"/>
        <v>37.243947858473</v>
      </c>
      <c r="K100" s="31">
        <v>8</v>
      </c>
      <c r="L100" s="31">
        <v>19957</v>
      </c>
      <c r="M100" s="31">
        <v>1397</v>
      </c>
      <c r="N100" s="30">
        <f t="shared" si="27"/>
        <v>7000.050107731623</v>
      </c>
      <c r="O100" s="13">
        <v>20</v>
      </c>
      <c r="P100" s="30">
        <f t="shared" si="28"/>
        <v>100.21546324597887</v>
      </c>
      <c r="Q100" s="32">
        <v>13</v>
      </c>
      <c r="R100" s="30">
        <f t="shared" si="29"/>
        <v>65.140051109886258</v>
      </c>
      <c r="S100" s="16">
        <v>38.1</v>
      </c>
      <c r="T100" s="33">
        <v>1</v>
      </c>
      <c r="U100" s="15">
        <v>100</v>
      </c>
      <c r="V100" s="34" t="s">
        <v>145</v>
      </c>
      <c r="W100" s="15"/>
      <c r="X100" s="31">
        <v>4</v>
      </c>
      <c r="Y100" s="31">
        <v>171</v>
      </c>
      <c r="Z100" s="31">
        <v>135</v>
      </c>
      <c r="AA100" s="31">
        <v>16</v>
      </c>
      <c r="AB100" s="31">
        <v>5</v>
      </c>
    </row>
    <row r="101" spans="1:28" x14ac:dyDescent="0.25">
      <c r="A101" s="28" t="s">
        <v>62</v>
      </c>
      <c r="B101" s="29" t="s">
        <v>158</v>
      </c>
      <c r="C101" s="30">
        <v>45</v>
      </c>
      <c r="D101" s="30">
        <v>13.3</v>
      </c>
      <c r="E101" s="14" t="s">
        <v>36</v>
      </c>
      <c r="F101" s="30">
        <v>7.9</v>
      </c>
      <c r="G101" s="35">
        <v>309</v>
      </c>
      <c r="H101" s="36">
        <f t="shared" si="25"/>
        <v>13268.608414239483</v>
      </c>
      <c r="I101" s="31">
        <v>41</v>
      </c>
      <c r="J101" s="36">
        <f t="shared" si="26"/>
        <v>0</v>
      </c>
      <c r="K101" s="31">
        <v>0</v>
      </c>
      <c r="L101" s="31">
        <v>309</v>
      </c>
      <c r="M101" s="31">
        <v>8</v>
      </c>
      <c r="N101" s="30">
        <f t="shared" si="27"/>
        <v>2588.9967637540453</v>
      </c>
      <c r="O101" s="13">
        <v>4</v>
      </c>
      <c r="P101" s="30">
        <f t="shared" si="28"/>
        <v>1294.4983818770227</v>
      </c>
      <c r="Q101" s="32">
        <v>0</v>
      </c>
      <c r="R101" s="30">
        <f t="shared" si="29"/>
        <v>0</v>
      </c>
      <c r="S101" s="14" t="s">
        <v>36</v>
      </c>
      <c r="T101" s="33">
        <v>1</v>
      </c>
      <c r="U101" s="28" t="e">
        <v>#DIV/0!</v>
      </c>
      <c r="V101" s="34" t="s">
        <v>145</v>
      </c>
      <c r="W101" s="15"/>
      <c r="X101" s="31">
        <v>0</v>
      </c>
      <c r="Y101" s="31">
        <v>0</v>
      </c>
      <c r="Z101" s="31">
        <v>0</v>
      </c>
      <c r="AA101" s="31">
        <v>0</v>
      </c>
      <c r="AB101" s="31">
        <v>0</v>
      </c>
    </row>
    <row r="102" spans="1:28" x14ac:dyDescent="0.25">
      <c r="A102" s="28" t="s">
        <v>84</v>
      </c>
      <c r="B102" s="29" t="s">
        <v>159</v>
      </c>
      <c r="C102" s="30">
        <v>85.8</v>
      </c>
      <c r="D102" s="30">
        <v>41.7</v>
      </c>
      <c r="E102" s="14" t="s">
        <v>36</v>
      </c>
      <c r="F102" s="30">
        <v>22.1</v>
      </c>
      <c r="G102" s="35">
        <v>677</v>
      </c>
      <c r="H102" s="36">
        <f t="shared" si="25"/>
        <v>1329.3943870014771</v>
      </c>
      <c r="I102" s="31">
        <v>9</v>
      </c>
      <c r="J102" s="36">
        <f t="shared" si="26"/>
        <v>0</v>
      </c>
      <c r="K102" s="31">
        <v>0</v>
      </c>
      <c r="L102" s="31">
        <v>782</v>
      </c>
      <c r="M102" s="31">
        <v>2</v>
      </c>
      <c r="N102" s="30">
        <f t="shared" si="27"/>
        <v>255.75447570332483</v>
      </c>
      <c r="O102" s="13">
        <v>1</v>
      </c>
      <c r="P102" s="30">
        <f t="shared" si="28"/>
        <v>127.87723785166241</v>
      </c>
      <c r="Q102" s="32">
        <v>0</v>
      </c>
      <c r="R102" s="30">
        <f t="shared" si="29"/>
        <v>0</v>
      </c>
      <c r="S102" s="14" t="s">
        <v>36</v>
      </c>
      <c r="T102" s="33">
        <v>8.3000000000000004E-2</v>
      </c>
      <c r="U102" s="28" t="e">
        <v>#DIV/0!</v>
      </c>
      <c r="V102" s="34" t="s">
        <v>145</v>
      </c>
      <c r="W102" s="15"/>
      <c r="X102" s="31">
        <v>0</v>
      </c>
      <c r="Y102" s="31">
        <v>5</v>
      </c>
      <c r="Z102" s="31">
        <v>9</v>
      </c>
      <c r="AA102" s="31">
        <v>0</v>
      </c>
      <c r="AB102" s="31">
        <v>2</v>
      </c>
    </row>
    <row r="103" spans="1:28" x14ac:dyDescent="0.25">
      <c r="A103" s="28" t="s">
        <v>86</v>
      </c>
      <c r="B103" s="29" t="s">
        <v>160</v>
      </c>
      <c r="C103" s="30">
        <v>95</v>
      </c>
      <c r="D103" s="30">
        <v>4.8</v>
      </c>
      <c r="E103" s="14" t="s">
        <v>36</v>
      </c>
      <c r="F103" s="30">
        <v>6.2</v>
      </c>
      <c r="G103" s="35">
        <v>1110</v>
      </c>
      <c r="H103" s="36">
        <f t="shared" si="25"/>
        <v>25315.315315315318</v>
      </c>
      <c r="I103" s="31">
        <v>281</v>
      </c>
      <c r="J103" s="36">
        <f t="shared" si="26"/>
        <v>0</v>
      </c>
      <c r="K103" s="31">
        <v>0</v>
      </c>
      <c r="L103" s="31">
        <v>1070</v>
      </c>
      <c r="M103" s="31">
        <v>66</v>
      </c>
      <c r="N103" s="30">
        <f t="shared" si="27"/>
        <v>6168.2242990654204</v>
      </c>
      <c r="O103" s="13">
        <v>0</v>
      </c>
      <c r="P103" s="30">
        <f t="shared" si="28"/>
        <v>0</v>
      </c>
      <c r="Q103" s="32">
        <v>0</v>
      </c>
      <c r="R103" s="30">
        <f t="shared" si="29"/>
        <v>0</v>
      </c>
      <c r="S103" s="14" t="s">
        <v>36</v>
      </c>
      <c r="T103" s="33">
        <v>1</v>
      </c>
      <c r="U103" s="28">
        <v>100</v>
      </c>
      <c r="V103" s="34" t="s">
        <v>145</v>
      </c>
      <c r="W103" s="15"/>
      <c r="X103" s="31">
        <v>0</v>
      </c>
      <c r="Y103" s="31">
        <v>68</v>
      </c>
      <c r="Z103" s="31">
        <v>31</v>
      </c>
      <c r="AA103" s="31">
        <v>0</v>
      </c>
      <c r="AB103" s="31">
        <v>26</v>
      </c>
    </row>
    <row r="104" spans="1:28" x14ac:dyDescent="0.25">
      <c r="A104" s="28" t="s">
        <v>88</v>
      </c>
      <c r="B104" s="29" t="s">
        <v>161</v>
      </c>
      <c r="C104" s="30">
        <v>70.599999999999994</v>
      </c>
      <c r="D104" s="30">
        <v>67.3</v>
      </c>
      <c r="E104" s="16">
        <v>75</v>
      </c>
      <c r="F104" s="30">
        <v>55</v>
      </c>
      <c r="G104" s="35">
        <v>456</v>
      </c>
      <c r="H104" s="36">
        <f t="shared" si="25"/>
        <v>877.19298245614027</v>
      </c>
      <c r="I104" s="31">
        <v>4</v>
      </c>
      <c r="J104" s="36">
        <f t="shared" si="26"/>
        <v>438.59649122807014</v>
      </c>
      <c r="K104" s="31">
        <v>2</v>
      </c>
      <c r="L104" s="31">
        <v>456</v>
      </c>
      <c r="M104" s="31">
        <v>0</v>
      </c>
      <c r="N104" s="30">
        <f t="shared" si="27"/>
        <v>0</v>
      </c>
      <c r="O104" s="13">
        <v>0</v>
      </c>
      <c r="P104" s="30">
        <f t="shared" si="28"/>
        <v>0</v>
      </c>
      <c r="Q104" s="32">
        <v>0</v>
      </c>
      <c r="R104" s="30">
        <f t="shared" si="29"/>
        <v>0</v>
      </c>
      <c r="S104" s="14" t="s">
        <v>36</v>
      </c>
      <c r="T104" s="33">
        <v>0.41</v>
      </c>
      <c r="U104" s="28" t="e">
        <v>#DIV/0!</v>
      </c>
      <c r="V104" s="34" t="s">
        <v>145</v>
      </c>
      <c r="W104" s="15"/>
      <c r="X104" s="31">
        <v>6</v>
      </c>
      <c r="Y104" s="31">
        <v>15</v>
      </c>
      <c r="Z104" s="31">
        <v>7</v>
      </c>
      <c r="AA104" s="31">
        <v>1</v>
      </c>
      <c r="AB104" s="31">
        <v>0</v>
      </c>
    </row>
    <row r="105" spans="1:28" ht="15.75" customHeight="1" x14ac:dyDescent="0.25">
      <c r="A105" s="28" t="s">
        <v>90</v>
      </c>
      <c r="B105" s="29" t="s">
        <v>162</v>
      </c>
      <c r="C105" s="30">
        <v>67.5</v>
      </c>
      <c r="D105" s="30">
        <v>9.8000000000000007</v>
      </c>
      <c r="E105" s="14" t="s">
        <v>36</v>
      </c>
      <c r="F105" s="30">
        <v>23.7</v>
      </c>
      <c r="G105" s="35">
        <v>258</v>
      </c>
      <c r="H105" s="36">
        <f t="shared" si="25"/>
        <v>0</v>
      </c>
      <c r="I105" s="31">
        <v>0</v>
      </c>
      <c r="J105" s="36">
        <f t="shared" si="26"/>
        <v>0</v>
      </c>
      <c r="K105" s="31">
        <v>0</v>
      </c>
      <c r="L105" s="31">
        <v>461</v>
      </c>
      <c r="M105" s="31">
        <v>0</v>
      </c>
      <c r="N105" s="30">
        <f t="shared" si="27"/>
        <v>0</v>
      </c>
      <c r="O105" s="13">
        <v>0</v>
      </c>
      <c r="P105" s="30">
        <f t="shared" si="28"/>
        <v>0</v>
      </c>
      <c r="Q105" s="32">
        <v>0</v>
      </c>
      <c r="R105" s="30">
        <f t="shared" si="29"/>
        <v>0</v>
      </c>
      <c r="S105" s="14" t="s">
        <v>36</v>
      </c>
      <c r="T105" s="33">
        <v>0</v>
      </c>
      <c r="U105" s="28" t="e">
        <v>#DIV/0!</v>
      </c>
      <c r="V105" s="34" t="s">
        <v>145</v>
      </c>
      <c r="W105" s="15"/>
      <c r="X105" s="34">
        <v>0</v>
      </c>
      <c r="Y105" s="31">
        <v>92</v>
      </c>
      <c r="Z105" s="31">
        <v>79</v>
      </c>
      <c r="AA105" s="31">
        <v>2</v>
      </c>
      <c r="AB105" s="31">
        <v>6</v>
      </c>
    </row>
    <row r="106" spans="1:28" ht="31.5" x14ac:dyDescent="0.25">
      <c r="A106" s="28" t="s">
        <v>92</v>
      </c>
      <c r="B106" s="29" t="s">
        <v>163</v>
      </c>
      <c r="C106" s="30">
        <v>60.5</v>
      </c>
      <c r="D106" s="30">
        <v>27.3</v>
      </c>
      <c r="E106" s="14" t="s">
        <v>36</v>
      </c>
      <c r="F106" s="30">
        <v>1.4</v>
      </c>
      <c r="G106" s="30" t="s">
        <v>36</v>
      </c>
      <c r="H106" s="30" t="s">
        <v>36</v>
      </c>
      <c r="I106" s="30" t="s">
        <v>36</v>
      </c>
      <c r="J106" s="30" t="s">
        <v>36</v>
      </c>
      <c r="K106" s="30" t="s">
        <v>36</v>
      </c>
      <c r="L106" s="30" t="s">
        <v>36</v>
      </c>
      <c r="M106" s="30" t="s">
        <v>36</v>
      </c>
      <c r="N106" s="30" t="s">
        <v>36</v>
      </c>
      <c r="O106" s="30" t="s">
        <v>36</v>
      </c>
      <c r="P106" s="30" t="s">
        <v>36</v>
      </c>
      <c r="Q106" s="30" t="s">
        <v>36</v>
      </c>
      <c r="R106" s="30" t="s">
        <v>36</v>
      </c>
      <c r="S106" s="14" t="s">
        <v>36</v>
      </c>
      <c r="T106" s="33"/>
      <c r="U106" s="28"/>
      <c r="V106" s="34" t="s">
        <v>145</v>
      </c>
      <c r="W106" s="15"/>
      <c r="X106" s="14" t="s">
        <v>36</v>
      </c>
      <c r="Y106" s="14" t="s">
        <v>36</v>
      </c>
      <c r="Z106" s="14" t="s">
        <v>36</v>
      </c>
      <c r="AA106" s="14" t="s">
        <v>36</v>
      </c>
      <c r="AB106" s="14" t="s">
        <v>36</v>
      </c>
    </row>
    <row r="107" spans="1:28" x14ac:dyDescent="0.25">
      <c r="Q107" s="4"/>
    </row>
  </sheetData>
  <autoFilter ref="B6:AB6"/>
  <mergeCells count="15">
    <mergeCell ref="A87:B87"/>
    <mergeCell ref="Z1:AB1"/>
    <mergeCell ref="B2:AB2"/>
    <mergeCell ref="A3:T3"/>
    <mergeCell ref="A4:A5"/>
    <mergeCell ref="B4:B5"/>
    <mergeCell ref="C5:D5"/>
    <mergeCell ref="E5:G5"/>
    <mergeCell ref="H5:R5"/>
    <mergeCell ref="X5:AB5"/>
    <mergeCell ref="A8:B8"/>
    <mergeCell ref="A23:B23"/>
    <mergeCell ref="A46:B46"/>
    <mergeCell ref="A61:B61"/>
    <mergeCell ref="A75:B75"/>
  </mergeCells>
  <pageMargins left="0.23622047244094491" right="0.19685039370078741" top="0.35433070866141736" bottom="0.43307086614173229" header="0.19685039370078741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печати (2)</vt:lpstr>
      <vt:lpstr>'для печати (2)'!Заголовки_для_печати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Лисенков Виктор Юрьевич</cp:lastModifiedBy>
  <dcterms:created xsi:type="dcterms:W3CDTF">2018-11-06T11:30:53Z</dcterms:created>
  <dcterms:modified xsi:type="dcterms:W3CDTF">2019-01-11T10:52:18Z</dcterms:modified>
</cp:coreProperties>
</file>